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2016'!$C$1:$AJ$57</definedName>
  </definedNames>
  <calcPr calcId="145621"/>
</workbook>
</file>

<file path=xl/calcChain.xml><?xml version="1.0" encoding="utf-8"?>
<calcChain xmlns="http://schemas.openxmlformats.org/spreadsheetml/2006/main">
  <c r="AH54" i="1" l="1"/>
  <c r="AJ40" i="1" l="1"/>
  <c r="AH30" i="1"/>
  <c r="AG30" i="1"/>
  <c r="AG10" i="1"/>
  <c r="AF44" i="1"/>
  <c r="AF54" i="1"/>
  <c r="AF50" i="1"/>
  <c r="AF51" i="1"/>
  <c r="AJ41" i="1" l="1"/>
  <c r="AJ42" i="1"/>
  <c r="AJ43" i="1"/>
  <c r="AJ39" i="1"/>
  <c r="AH23" i="1"/>
  <c r="AG23" i="1"/>
  <c r="AJ29" i="1"/>
  <c r="AG19" i="1"/>
  <c r="AH19" i="1"/>
  <c r="AJ21" i="1"/>
  <c r="AJ22" i="1"/>
  <c r="AJ18" i="1"/>
  <c r="AH44" i="1"/>
  <c r="AI44" i="1"/>
  <c r="AG44" i="1"/>
  <c r="AI3" i="1"/>
  <c r="AI54" i="1" s="1"/>
  <c r="AJ19" i="1" l="1"/>
  <c r="AJ44" i="1"/>
  <c r="AJ37" i="1"/>
  <c r="AJ34" i="1"/>
  <c r="AJ35" i="1"/>
  <c r="AJ36" i="1"/>
  <c r="AH32" i="1"/>
  <c r="AG32" i="1"/>
  <c r="AJ30" i="1"/>
  <c r="AJ25" i="1"/>
  <c r="AJ26" i="1"/>
  <c r="AJ27" i="1"/>
  <c r="AJ28" i="1"/>
  <c r="AJ16" i="1"/>
  <c r="AJ15" i="1"/>
  <c r="AJ14" i="1"/>
  <c r="AJ13" i="1"/>
  <c r="AJ10" i="1"/>
  <c r="AJ11" i="1"/>
  <c r="AJ12" i="1"/>
  <c r="AH8" i="1"/>
  <c r="AH6" i="1" s="1"/>
  <c r="AH3" i="1" s="1"/>
  <c r="AJ32" i="1" l="1"/>
  <c r="AJ23" i="1"/>
  <c r="AG8" i="1" l="1"/>
  <c r="AJ8" i="1" l="1"/>
  <c r="AG6" i="1"/>
  <c r="AF39" i="1"/>
  <c r="AJ6" i="1" l="1"/>
  <c r="AG3" i="1"/>
  <c r="AF32" i="1"/>
  <c r="AG54" i="1" l="1"/>
  <c r="AJ3" i="1"/>
  <c r="AJ54" i="1" s="1"/>
  <c r="AF19" i="1"/>
  <c r="AF8" i="1"/>
  <c r="AF6" i="1" s="1"/>
  <c r="AF30" i="1"/>
  <c r="AF3" i="1" l="1"/>
  <c r="AF23" i="1"/>
  <c r="AF136" i="1" l="1"/>
</calcChain>
</file>

<file path=xl/sharedStrings.xml><?xml version="1.0" encoding="utf-8"?>
<sst xmlns="http://schemas.openxmlformats.org/spreadsheetml/2006/main" count="104" uniqueCount="57">
  <si>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</si>
  <si>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</si>
  <si>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</si>
  <si>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</si>
  <si>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</si>
  <si>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</si>
  <si>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</si>
  <si>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</si>
  <si>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</si>
  <si>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</si>
  <si>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</si>
  <si>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</si>
  <si>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</si>
  <si>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</si>
  <si>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</si>
  <si>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</si>
  <si>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</si>
  <si>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</si>
  <si>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</si>
  <si>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</si>
  <si>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</si>
  <si>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</si>
  <si>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</si>
  <si>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</si>
  <si>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</si>
  <si>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</si>
  <si>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</si>
  <si>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</si>
  <si>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</si>
  <si>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</si>
  <si>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</si>
  <si>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</si>
  <si>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</si>
  <si>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</si>
  <si>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</si>
  <si>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</t>
  </si>
  <si>
    <t>Субсидии из бюджета Московской области  бюджетам муниципальных образований Московской области на
 приобретение техники для нужд коммунального хозяйства</t>
  </si>
  <si>
    <t xml:space="preserve">I. Субвенции, предоставляемые из бюджета Московской области бюджету города Лыткарино 
 на 2016 год - всего:  </t>
  </si>
  <si>
    <t>Перечислено получателям по предъявленным заявкам</t>
  </si>
  <si>
    <t>Остаток на счете городского бюджета на 01.01.2016</t>
  </si>
  <si>
    <t>Утвержденный план на 2016 год</t>
  </si>
  <si>
    <t>Поступило на счет городского бюджета в 2016 году</t>
  </si>
  <si>
    <t xml:space="preserve">Начальник  Финансового управления города Лыткарино   </t>
  </si>
  <si>
    <t>Н.П.Архипова</t>
  </si>
  <si>
    <t>Начальник отдела  - главный бухгалтер</t>
  </si>
  <si>
    <t>И.В.Красавина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</si>
  <si>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</si>
  <si>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</si>
  <si>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</si>
  <si>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</t>
  </si>
  <si>
    <t xml:space="preserve">III. Иные межбюджетные трансферты, предоставляемые из бюджета Московской области бюджету города Лыткарино  на 2016 год - всего:  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</si>
  <si>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2016 год-всего:</t>
  </si>
  <si>
    <t>в том числе:</t>
  </si>
  <si>
    <t xml:space="preserve">Ремонт кровли в здании Муниципального дошкольного образовательного учреждения детский сад N 23 (п.633)
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</si>
  <si>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АПРЕЛЯ 2016 ГОДА</t>
  </si>
  <si>
    <t>Остаток на счете городского бюджета на 01.04.2016</t>
  </si>
  <si>
    <t>Субсидии за счет средств бюджета Московской области бюджетам муниципальных образований Московской области на благоустройство парков и создание новых парков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</si>
</sst>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8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6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0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3" fillId="0" borderId="0" xfId="0" applyNumberFormat="1" applyFont="1"/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164" fontId="26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164" fontId="38" fillId="0" borderId="0" xfId="0" applyNumberFormat="1" applyFont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165" fontId="29" fillId="2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52" fillId="0" borderId="0" xfId="0" applyFont="1" applyBorder="1"/>
    <xf numFmtId="0" fontId="48" fillId="0" borderId="6" xfId="0" applyFont="1" applyFill="1" applyBorder="1" applyAlignment="1">
      <alignment horizontal="center"/>
    </xf>
    <xf numFmtId="0" fontId="47" fillId="0" borderId="15" xfId="0" applyFont="1" applyFill="1" applyBorder="1"/>
    <xf numFmtId="0" fontId="47" fillId="0" borderId="6" xfId="0" applyFont="1" applyFill="1" applyBorder="1"/>
    <xf numFmtId="0" fontId="52" fillId="0" borderId="21" xfId="0" applyFont="1" applyBorder="1"/>
    <xf numFmtId="0" fontId="8" fillId="0" borderId="0" xfId="0" applyFont="1" applyBorder="1"/>
    <xf numFmtId="0" fontId="0" fillId="0" borderId="23" xfId="0" applyBorder="1"/>
    <xf numFmtId="0" fontId="44" fillId="3" borderId="25" xfId="0" applyFont="1" applyFill="1" applyBorder="1" applyAlignment="1">
      <alignment horizontal="center"/>
    </xf>
    <xf numFmtId="166" fontId="54" fillId="0" borderId="1" xfId="0" applyNumberFormat="1" applyFont="1" applyBorder="1" applyAlignment="1">
      <alignment horizontal="center" vertical="center" wrapText="1"/>
    </xf>
    <xf numFmtId="166" fontId="54" fillId="0" borderId="9" xfId="0" applyNumberFormat="1" applyFont="1" applyBorder="1" applyAlignment="1">
      <alignment horizontal="center" vertical="center" wrapText="1"/>
    </xf>
    <xf numFmtId="166" fontId="53" fillId="0" borderId="2" xfId="0" applyNumberFormat="1" applyFont="1" applyBorder="1" applyAlignment="1">
      <alignment horizontal="center" vertical="center" wrapText="1"/>
    </xf>
    <xf numFmtId="166" fontId="54" fillId="0" borderId="13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49" fillId="0" borderId="5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60" fillId="0" borderId="0" xfId="0" applyFont="1" applyBorder="1" applyAlignment="1"/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vertical="center"/>
    </xf>
    <xf numFmtId="0" fontId="62" fillId="0" borderId="0" xfId="0" applyFont="1" applyBorder="1" applyAlignment="1">
      <alignment horizontal="left"/>
    </xf>
    <xf numFmtId="0" fontId="61" fillId="0" borderId="0" xfId="0" applyFont="1" applyAlignment="1">
      <alignment horizontal="left" vertical="center"/>
    </xf>
    <xf numFmtId="0" fontId="62" fillId="0" borderId="0" xfId="0" applyFont="1" applyBorder="1"/>
    <xf numFmtId="0" fontId="63" fillId="0" borderId="0" xfId="0" applyFont="1" applyAlignment="1"/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5" fillId="0" borderId="2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4" fillId="0" borderId="0" xfId="0" applyNumberFormat="1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  <xf numFmtId="166" fontId="44" fillId="3" borderId="27" xfId="0" applyNumberFormat="1" applyFont="1" applyFill="1" applyBorder="1" applyAlignment="1">
      <alignment horizontal="center" vertical="center"/>
    </xf>
    <xf numFmtId="166" fontId="46" fillId="0" borderId="4" xfId="0" applyNumberFormat="1" applyFont="1" applyBorder="1" applyAlignment="1">
      <alignment horizontal="center" vertical="center"/>
    </xf>
    <xf numFmtId="166" fontId="44" fillId="0" borderId="7" xfId="0" applyNumberFormat="1" applyFont="1" applyBorder="1" applyAlignment="1">
      <alignment horizontal="center" vertical="center"/>
    </xf>
    <xf numFmtId="166" fontId="50" fillId="0" borderId="7" xfId="0" applyNumberFormat="1" applyFont="1" applyFill="1" applyBorder="1" applyAlignment="1">
      <alignment horizontal="center" vertical="center"/>
    </xf>
    <xf numFmtId="166" fontId="50" fillId="0" borderId="7" xfId="0" applyNumberFormat="1" applyFont="1" applyBorder="1" applyAlignment="1">
      <alignment horizontal="center" vertical="center"/>
    </xf>
    <xf numFmtId="166" fontId="50" fillId="0" borderId="32" xfId="0" applyNumberFormat="1" applyFont="1" applyBorder="1" applyAlignment="1">
      <alignment horizontal="center" vertical="center"/>
    </xf>
    <xf numFmtId="166" fontId="58" fillId="0" borderId="28" xfId="0" applyNumberFormat="1" applyFont="1" applyBorder="1" applyAlignment="1">
      <alignment horizontal="center" vertical="center"/>
    </xf>
    <xf numFmtId="166" fontId="46" fillId="0" borderId="32" xfId="0" applyNumberFormat="1" applyFont="1" applyBorder="1" applyAlignment="1">
      <alignment horizontal="center" vertical="center"/>
    </xf>
    <xf numFmtId="166" fontId="57" fillId="0" borderId="6" xfId="0" applyNumberFormat="1" applyFont="1" applyBorder="1" applyAlignment="1">
      <alignment horizontal="center" vertical="center"/>
    </xf>
    <xf numFmtId="166" fontId="58" fillId="0" borderId="6" xfId="0" applyNumberFormat="1" applyFont="1" applyBorder="1" applyAlignment="1">
      <alignment horizontal="center" vertical="center"/>
    </xf>
    <xf numFmtId="166" fontId="57" fillId="0" borderId="28" xfId="0" applyNumberFormat="1" applyFont="1" applyBorder="1" applyAlignment="1">
      <alignment horizontal="center" vertical="center"/>
    </xf>
    <xf numFmtId="166" fontId="50" fillId="0" borderId="6" xfId="0" applyNumberFormat="1" applyFont="1" applyBorder="1" applyAlignment="1">
      <alignment horizontal="center" vertical="center"/>
    </xf>
    <xf numFmtId="166" fontId="50" fillId="0" borderId="7" xfId="0" applyNumberFormat="1" applyFont="1" applyBorder="1" applyAlignment="1">
      <alignment horizontal="center" vertical="center" wrapText="1"/>
    </xf>
    <xf numFmtId="166" fontId="44" fillId="0" borderId="19" xfId="0" applyNumberFormat="1" applyFont="1" applyFill="1" applyBorder="1" applyAlignment="1">
      <alignment horizontal="center" vertical="center"/>
    </xf>
    <xf numFmtId="166" fontId="44" fillId="0" borderId="19" xfId="0" applyNumberFormat="1" applyFont="1" applyBorder="1" applyAlignment="1">
      <alignment horizontal="center" vertical="center"/>
    </xf>
    <xf numFmtId="166" fontId="44" fillId="0" borderId="34" xfId="0" applyNumberFormat="1" applyFont="1" applyBorder="1" applyAlignment="1">
      <alignment horizontal="center" vertical="center"/>
    </xf>
    <xf numFmtId="166" fontId="59" fillId="0" borderId="35" xfId="0" applyNumberFormat="1" applyFont="1" applyBorder="1" applyAlignment="1">
      <alignment horizontal="center" vertical="center"/>
    </xf>
    <xf numFmtId="166" fontId="59" fillId="0" borderId="40" xfId="0" applyNumberFormat="1" applyFont="1" applyBorder="1" applyAlignment="1">
      <alignment horizontal="center" vertical="center"/>
    </xf>
    <xf numFmtId="166" fontId="44" fillId="0" borderId="4" xfId="0" applyNumberFormat="1" applyFont="1" applyFill="1" applyBorder="1" applyAlignment="1">
      <alignment horizontal="center" vertical="center"/>
    </xf>
    <xf numFmtId="166" fontId="46" fillId="0" borderId="20" xfId="0" applyNumberFormat="1" applyFont="1" applyBorder="1" applyAlignment="1">
      <alignment horizontal="center" vertical="center"/>
    </xf>
    <xf numFmtId="166" fontId="46" fillId="0" borderId="1" xfId="0" applyNumberFormat="1" applyFont="1" applyBorder="1" applyAlignment="1">
      <alignment horizontal="center" vertical="center"/>
    </xf>
    <xf numFmtId="166" fontId="57" fillId="0" borderId="0" xfId="0" applyNumberFormat="1" applyFont="1" applyBorder="1" applyAlignment="1">
      <alignment horizontal="center" vertical="center"/>
    </xf>
    <xf numFmtId="166" fontId="57" fillId="0" borderId="20" xfId="0" applyNumberFormat="1" applyFont="1" applyBorder="1" applyAlignment="1">
      <alignment horizontal="center" vertical="center"/>
    </xf>
    <xf numFmtId="166" fontId="44" fillId="0" borderId="1" xfId="0" applyNumberFormat="1" applyFont="1" applyFill="1" applyBorder="1" applyAlignment="1">
      <alignment horizontal="center" vertical="center"/>
    </xf>
    <xf numFmtId="166" fontId="46" fillId="0" borderId="27" xfId="0" applyNumberFormat="1" applyFont="1" applyBorder="1" applyAlignment="1">
      <alignment horizontal="center" vertical="center"/>
    </xf>
    <xf numFmtId="166" fontId="46" fillId="0" borderId="26" xfId="0" applyNumberFormat="1" applyFont="1" applyBorder="1" applyAlignment="1">
      <alignment horizontal="center" vertical="center"/>
    </xf>
    <xf numFmtId="166" fontId="57" fillId="0" borderId="25" xfId="0" applyNumberFormat="1" applyFont="1" applyBorder="1" applyAlignment="1">
      <alignment horizontal="center" vertical="center"/>
    </xf>
    <xf numFmtId="166" fontId="57" fillId="0" borderId="1" xfId="0" applyNumberFormat="1" applyFont="1" applyBorder="1" applyAlignment="1">
      <alignment horizontal="center" vertical="center"/>
    </xf>
    <xf numFmtId="166" fontId="46" fillId="0" borderId="4" xfId="0" applyNumberFormat="1" applyFont="1" applyBorder="1" applyAlignment="1">
      <alignment horizontal="center"/>
    </xf>
    <xf numFmtId="166" fontId="46" fillId="0" borderId="20" xfId="0" applyNumberFormat="1" applyFont="1" applyBorder="1" applyAlignment="1">
      <alignment horizontal="center"/>
    </xf>
    <xf numFmtId="166" fontId="59" fillId="0" borderId="1" xfId="0" applyNumberFormat="1" applyFont="1" applyBorder="1" applyAlignment="1">
      <alignment horizontal="center" vertical="center"/>
    </xf>
    <xf numFmtId="166" fontId="57" fillId="0" borderId="40" xfId="0" applyNumberFormat="1" applyFont="1" applyBorder="1" applyAlignment="1">
      <alignment horizontal="center" vertical="center"/>
    </xf>
    <xf numFmtId="166" fontId="44" fillId="0" borderId="1" xfId="0" applyNumberFormat="1" applyFont="1" applyBorder="1" applyAlignment="1">
      <alignment horizontal="center" vertical="center"/>
    </xf>
    <xf numFmtId="0" fontId="52" fillId="0" borderId="22" xfId="0" applyFont="1" applyBorder="1"/>
    <xf numFmtId="166" fontId="44" fillId="0" borderId="9" xfId="0" applyNumberFormat="1" applyFont="1" applyBorder="1" applyAlignment="1">
      <alignment horizontal="center" vertical="center"/>
    </xf>
    <xf numFmtId="166" fontId="59" fillId="0" borderId="3" xfId="0" applyNumberFormat="1" applyFont="1" applyBorder="1" applyAlignment="1">
      <alignment horizontal="center" vertical="center"/>
    </xf>
    <xf numFmtId="166" fontId="59" fillId="0" borderId="13" xfId="0" applyNumberFormat="1" applyFont="1" applyBorder="1" applyAlignment="1">
      <alignment horizontal="center" vertical="center"/>
    </xf>
    <xf numFmtId="0" fontId="52" fillId="0" borderId="43" xfId="0" applyFont="1" applyBorder="1"/>
    <xf numFmtId="166" fontId="44" fillId="0" borderId="4" xfId="0" applyNumberFormat="1" applyFont="1" applyBorder="1" applyAlignment="1">
      <alignment horizontal="center" vertical="center"/>
    </xf>
    <xf numFmtId="166" fontId="44" fillId="0" borderId="20" xfId="0" applyNumberFormat="1" applyFont="1" applyBorder="1" applyAlignment="1">
      <alignment horizontal="center" vertical="center"/>
    </xf>
    <xf numFmtId="166" fontId="59" fillId="0" borderId="0" xfId="0" applyNumberFormat="1" applyFont="1" applyBorder="1" applyAlignment="1">
      <alignment horizontal="center" vertical="center"/>
    </xf>
    <xf numFmtId="0" fontId="49" fillId="0" borderId="39" xfId="0" applyFont="1" applyFill="1" applyBorder="1" applyAlignment="1">
      <alignment horizontal="left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7" fillId="0" borderId="36" xfId="0" applyFont="1" applyFill="1" applyBorder="1"/>
    <xf numFmtId="166" fontId="50" fillId="0" borderId="8" xfId="0" applyNumberFormat="1" applyFont="1" applyFill="1" applyBorder="1" applyAlignment="1">
      <alignment horizontal="center" vertical="center"/>
    </xf>
    <xf numFmtId="166" fontId="50" fillId="0" borderId="8" xfId="0" applyNumberFormat="1" applyFont="1" applyBorder="1" applyAlignment="1">
      <alignment horizontal="center" vertical="center"/>
    </xf>
    <xf numFmtId="166" fontId="50" fillId="0" borderId="33" xfId="0" applyNumberFormat="1" applyFont="1" applyBorder="1" applyAlignment="1">
      <alignment horizontal="center" vertical="center"/>
    </xf>
    <xf numFmtId="166" fontId="58" fillId="0" borderId="36" xfId="0" applyNumberFormat="1" applyFont="1" applyBorder="1" applyAlignment="1">
      <alignment horizontal="center" vertical="center"/>
    </xf>
    <xf numFmtId="166" fontId="58" fillId="0" borderId="37" xfId="0" applyNumberFormat="1" applyFont="1" applyBorder="1" applyAlignment="1">
      <alignment horizontal="center" vertical="center"/>
    </xf>
    <xf numFmtId="166" fontId="59" fillId="0" borderId="44" xfId="0" applyNumberFormat="1" applyFont="1" applyBorder="1" applyAlignment="1">
      <alignment horizontal="center" vertical="center"/>
    </xf>
    <xf numFmtId="0" fontId="47" fillId="0" borderId="22" xfId="0" applyFont="1" applyFill="1" applyBorder="1"/>
    <xf numFmtId="0" fontId="47" fillId="0" borderId="21" xfId="0" applyFont="1" applyFill="1" applyBorder="1"/>
    <xf numFmtId="0" fontId="47" fillId="0" borderId="18" xfId="0" applyFont="1" applyFill="1" applyBorder="1"/>
    <xf numFmtId="0" fontId="52" fillId="0" borderId="43" xfId="0" applyFont="1" applyFill="1" applyBorder="1"/>
    <xf numFmtId="166" fontId="50" fillId="0" borderId="4" xfId="0" applyNumberFormat="1" applyFont="1" applyFill="1" applyBorder="1" applyAlignment="1">
      <alignment horizontal="center" vertical="center"/>
    </xf>
    <xf numFmtId="166" fontId="57" fillId="0" borderId="44" xfId="0" applyNumberFormat="1" applyFont="1" applyBorder="1" applyAlignment="1">
      <alignment horizontal="center" vertical="center"/>
    </xf>
    <xf numFmtId="0" fontId="47" fillId="0" borderId="47" xfId="0" applyFont="1" applyFill="1" applyBorder="1"/>
    <xf numFmtId="166" fontId="50" fillId="0" borderId="48" xfId="0" applyNumberFormat="1" applyFont="1" applyFill="1" applyBorder="1" applyAlignment="1">
      <alignment horizontal="center" vertical="center"/>
    </xf>
    <xf numFmtId="166" fontId="50" fillId="0" borderId="48" xfId="0" applyNumberFormat="1" applyFont="1" applyBorder="1" applyAlignment="1">
      <alignment horizontal="center" vertical="center"/>
    </xf>
    <xf numFmtId="166" fontId="50" fillId="0" borderId="49" xfId="0" applyNumberFormat="1" applyFont="1" applyBorder="1" applyAlignment="1">
      <alignment horizontal="center" vertical="center"/>
    </xf>
    <xf numFmtId="166" fontId="58" fillId="0" borderId="50" xfId="0" applyNumberFormat="1" applyFont="1" applyBorder="1" applyAlignment="1">
      <alignment horizontal="center" vertical="center"/>
    </xf>
    <xf numFmtId="166" fontId="58" fillId="0" borderId="51" xfId="0" applyNumberFormat="1" applyFont="1" applyBorder="1" applyAlignment="1">
      <alignment horizontal="center" vertical="center"/>
    </xf>
    <xf numFmtId="166" fontId="57" fillId="0" borderId="36" xfId="0" applyNumberFormat="1" applyFont="1" applyBorder="1" applyAlignment="1">
      <alignment horizontal="center"/>
    </xf>
    <xf numFmtId="166" fontId="57" fillId="0" borderId="37" xfId="0" applyNumberFormat="1" applyFont="1" applyBorder="1" applyAlignment="1">
      <alignment horizontal="center"/>
    </xf>
    <xf numFmtId="0" fontId="48" fillId="0" borderId="21" xfId="0" applyFont="1" applyFill="1" applyBorder="1" applyAlignment="1">
      <alignment horizontal="center"/>
    </xf>
    <xf numFmtId="0" fontId="48" fillId="0" borderId="22" xfId="0" applyFont="1" applyFill="1" applyBorder="1" applyAlignment="1">
      <alignment horizontal="center"/>
    </xf>
    <xf numFmtId="166" fontId="46" fillId="0" borderId="34" xfId="0" applyNumberFormat="1" applyFont="1" applyBorder="1" applyAlignment="1">
      <alignment horizontal="center"/>
    </xf>
    <xf numFmtId="166" fontId="57" fillId="0" borderId="35" xfId="0" applyNumberFormat="1" applyFont="1" applyBorder="1" applyAlignment="1">
      <alignment horizontal="center"/>
    </xf>
    <xf numFmtId="166" fontId="57" fillId="0" borderId="40" xfId="0" applyNumberFormat="1" applyFont="1" applyBorder="1" applyAlignment="1">
      <alignment horizontal="center"/>
    </xf>
    <xf numFmtId="0" fontId="47" fillId="0" borderId="39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horizontal="left" vertical="center" wrapText="1"/>
    </xf>
    <xf numFmtId="0" fontId="48" fillId="0" borderId="36" xfId="0" applyFont="1" applyFill="1" applyBorder="1" applyAlignment="1">
      <alignment horizontal="center"/>
    </xf>
    <xf numFmtId="0" fontId="47" fillId="0" borderId="43" xfId="0" applyFont="1" applyFill="1" applyBorder="1"/>
    <xf numFmtId="166" fontId="46" fillId="0" borderId="19" xfId="0" applyNumberFormat="1" applyFont="1" applyFill="1" applyBorder="1" applyAlignment="1">
      <alignment horizontal="center" vertical="center"/>
    </xf>
    <xf numFmtId="166" fontId="46" fillId="0" borderId="19" xfId="0" applyNumberFormat="1" applyFont="1" applyBorder="1" applyAlignment="1">
      <alignment horizontal="center" vertical="center"/>
    </xf>
    <xf numFmtId="166" fontId="46" fillId="0" borderId="34" xfId="0" applyNumberFormat="1" applyFont="1" applyBorder="1" applyAlignment="1">
      <alignment horizontal="center" vertical="center"/>
    </xf>
    <xf numFmtId="166" fontId="57" fillId="0" borderId="35" xfId="0" applyNumberFormat="1" applyFont="1" applyBorder="1" applyAlignment="1">
      <alignment horizontal="center" vertical="center"/>
    </xf>
    <xf numFmtId="166" fontId="44" fillId="0" borderId="1" xfId="0" applyNumberFormat="1" applyFont="1" applyBorder="1" applyAlignment="1">
      <alignment horizontal="center" vertical="center" wrapText="1"/>
    </xf>
    <xf numFmtId="166" fontId="44" fillId="0" borderId="9" xfId="0" applyNumberFormat="1" applyFont="1" applyBorder="1" applyAlignment="1">
      <alignment horizontal="center" vertical="center" wrapText="1"/>
    </xf>
    <xf numFmtId="0" fontId="3" fillId="0" borderId="52" xfId="0" applyFont="1" applyBorder="1"/>
    <xf numFmtId="0" fontId="3" fillId="0" borderId="38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24" xfId="0" applyBorder="1"/>
    <xf numFmtId="0" fontId="0" fillId="0" borderId="25" xfId="0" applyBorder="1"/>
    <xf numFmtId="0" fontId="44" fillId="0" borderId="2" xfId="0" applyNumberFormat="1" applyFont="1" applyFill="1" applyBorder="1" applyAlignment="1">
      <alignment vertical="center" wrapText="1"/>
    </xf>
    <xf numFmtId="0" fontId="44" fillId="0" borderId="3" xfId="0" applyNumberFormat="1" applyFont="1" applyFill="1" applyBorder="1" applyAlignment="1">
      <alignment vertical="center" wrapText="1"/>
    </xf>
    <xf numFmtId="0" fontId="65" fillId="3" borderId="20" xfId="0" applyFont="1" applyFill="1" applyBorder="1" applyAlignment="1">
      <alignment horizontal="left" wrapText="1"/>
    </xf>
    <xf numFmtId="0" fontId="65" fillId="3" borderId="0" xfId="0" applyFont="1" applyFill="1" applyBorder="1"/>
    <xf numFmtId="166" fontId="64" fillId="3" borderId="1" xfId="0" applyNumberFormat="1" applyFont="1" applyFill="1" applyBorder="1" applyAlignment="1">
      <alignment horizontal="center" vertical="center"/>
    </xf>
    <xf numFmtId="166" fontId="65" fillId="3" borderId="27" xfId="0" applyNumberFormat="1" applyFont="1" applyFill="1" applyBorder="1" applyAlignment="1">
      <alignment horizontal="center" vertical="center"/>
    </xf>
    <xf numFmtId="166" fontId="65" fillId="3" borderId="26" xfId="0" applyNumberFormat="1" applyFont="1" applyFill="1" applyBorder="1" applyAlignment="1">
      <alignment horizontal="center" vertical="center"/>
    </xf>
    <xf numFmtId="166" fontId="66" fillId="3" borderId="25" xfId="0" applyNumberFormat="1" applyFont="1" applyFill="1" applyBorder="1" applyAlignment="1">
      <alignment horizontal="center" vertical="center"/>
    </xf>
    <xf numFmtId="166" fontId="66" fillId="3" borderId="1" xfId="0" applyNumberFormat="1" applyFont="1" applyFill="1" applyBorder="1" applyAlignment="1">
      <alignment horizontal="center" vertical="center"/>
    </xf>
    <xf numFmtId="0" fontId="65" fillId="3" borderId="3" xfId="0" applyFont="1" applyFill="1" applyBorder="1"/>
    <xf numFmtId="4" fontId="64" fillId="3" borderId="3" xfId="0" applyNumberFormat="1" applyFont="1" applyFill="1" applyBorder="1" applyAlignment="1">
      <alignment horizontal="center" vertical="center"/>
    </xf>
    <xf numFmtId="166" fontId="67" fillId="3" borderId="1" xfId="0" applyNumberFormat="1" applyFont="1" applyFill="1" applyBorder="1" applyAlignment="1">
      <alignment horizontal="center" vertical="center"/>
    </xf>
    <xf numFmtId="166" fontId="67" fillId="0" borderId="1" xfId="0" applyNumberFormat="1" applyFont="1" applyBorder="1" applyAlignment="1">
      <alignment horizontal="center" vertical="center"/>
    </xf>
    <xf numFmtId="0" fontId="64" fillId="3" borderId="2" xfId="0" applyFont="1" applyFill="1" applyBorder="1" applyAlignment="1">
      <alignment horizontal="center" vertical="center" wrapText="1"/>
    </xf>
    <xf numFmtId="0" fontId="64" fillId="3" borderId="3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64" fillId="3" borderId="11" xfId="0" applyFont="1" applyFill="1" applyBorder="1" applyAlignment="1">
      <alignment horizontal="center" vertical="center" wrapText="1"/>
    </xf>
    <xf numFmtId="0" fontId="65" fillId="3" borderId="12" xfId="0" applyFont="1" applyFill="1" applyBorder="1" applyAlignment="1">
      <alignment horizontal="center" wrapText="1"/>
    </xf>
    <xf numFmtId="0" fontId="65" fillId="3" borderId="13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center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vertical="center"/>
    </xf>
    <xf numFmtId="0" fontId="44" fillId="0" borderId="31" xfId="0" applyFont="1" applyFill="1" applyBorder="1" applyAlignment="1">
      <alignment horizontal="left" vertical="center" wrapText="1"/>
    </xf>
    <xf numFmtId="0" fontId="44" fillId="0" borderId="16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44" fillId="0" borderId="41" xfId="0" applyNumberFormat="1" applyFont="1" applyFill="1" applyBorder="1" applyAlignment="1">
      <alignment horizontal="left" vertical="center" wrapText="1"/>
    </xf>
    <xf numFmtId="0" fontId="44" fillId="0" borderId="42" xfId="0" applyNumberFormat="1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44" fillId="0" borderId="11" xfId="0" applyNumberFormat="1" applyFont="1" applyFill="1" applyBorder="1" applyAlignment="1">
      <alignment horizontal="left" vertical="center" wrapText="1"/>
    </xf>
    <xf numFmtId="0" fontId="44" fillId="0" borderId="12" xfId="0" applyFont="1" applyBorder="1" applyAlignment="1">
      <alignment horizontal="left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49" fillId="0" borderId="29" xfId="0" applyFont="1" applyFill="1" applyBorder="1" applyAlignment="1">
      <alignment horizontal="right" vertical="center"/>
    </xf>
    <xf numFmtId="0" fontId="47" fillId="0" borderId="14" xfId="0" applyFont="1" applyFill="1" applyBorder="1" applyAlignment="1">
      <alignment horizontal="right" vertical="center"/>
    </xf>
    <xf numFmtId="0" fontId="49" fillId="0" borderId="29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vertical="center"/>
    </xf>
    <xf numFmtId="0" fontId="49" fillId="0" borderId="6" xfId="0" applyFont="1" applyFill="1" applyBorder="1" applyAlignment="1">
      <alignment horizontal="left" vertical="center" wrapText="1"/>
    </xf>
    <xf numFmtId="0" fontId="49" fillId="0" borderId="45" xfId="0" applyFont="1" applyFill="1" applyBorder="1" applyAlignment="1">
      <alignment horizontal="left" vertical="center" wrapText="1"/>
    </xf>
    <xf numFmtId="0" fontId="47" fillId="0" borderId="46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47" fillId="0" borderId="6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41" xfId="0" applyFont="1" applyFill="1" applyBorder="1" applyAlignment="1">
      <alignment horizontal="center" vertical="center"/>
    </xf>
    <xf numFmtId="0" fontId="47" fillId="0" borderId="42" xfId="0" applyFont="1" applyFill="1" applyBorder="1" applyAlignment="1">
      <alignment horizontal="center" vertical="center"/>
    </xf>
    <xf numFmtId="0" fontId="51" fillId="0" borderId="41" xfId="0" applyFont="1" applyFill="1" applyBorder="1" applyAlignment="1">
      <alignment horizontal="left" vertical="center" wrapText="1"/>
    </xf>
    <xf numFmtId="0" fontId="52" fillId="0" borderId="42" xfId="0" applyFont="1" applyFill="1" applyBorder="1" applyAlignment="1">
      <alignment vertical="center"/>
    </xf>
    <xf numFmtId="0" fontId="44" fillId="0" borderId="12" xfId="0" applyFont="1" applyFill="1" applyBorder="1" applyAlignment="1">
      <alignment horizontal="left" vertical="center" wrapText="1"/>
    </xf>
    <xf numFmtId="0" fontId="41" fillId="3" borderId="24" xfId="0" applyFont="1" applyFill="1" applyBorder="1" applyAlignment="1" applyProtection="1">
      <alignment horizontal="center" vertical="center" wrapText="1"/>
    </xf>
    <xf numFmtId="0" fontId="42" fillId="3" borderId="25" xfId="0" applyFont="1" applyFill="1" applyBorder="1"/>
    <xf numFmtId="0" fontId="42" fillId="3" borderId="26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5" fillId="0" borderId="3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31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64" fillId="3" borderId="24" xfId="0" applyNumberFormat="1" applyFont="1" applyFill="1" applyBorder="1" applyAlignment="1">
      <alignment horizontal="center" vertical="center" wrapText="1"/>
    </xf>
    <xf numFmtId="0" fontId="64" fillId="3" borderId="25" xfId="0" applyNumberFormat="1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left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44" fillId="0" borderId="25" xfId="0" applyFont="1" applyFill="1" applyBorder="1" applyAlignment="1">
      <alignment horizontal="left" vertical="center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4" fillId="0" borderId="3" xfId="0" applyNumberFormat="1" applyFont="1" applyFill="1" applyBorder="1" applyAlignment="1">
      <alignment horizontal="left" vertical="center" wrapText="1"/>
    </xf>
    <xf numFmtId="0" fontId="44" fillId="0" borderId="9" xfId="0" applyNumberFormat="1" applyFont="1" applyFill="1" applyBorder="1" applyAlignment="1">
      <alignment horizontal="left" vertical="center" wrapText="1"/>
    </xf>
    <xf numFmtId="0" fontId="56" fillId="0" borderId="0" xfId="0" applyFont="1" applyBorder="1" applyAlignment="1" applyProtection="1">
      <alignment horizontal="center" vertical="center" wrapText="1"/>
    </xf>
    <xf numFmtId="0" fontId="46" fillId="0" borderId="12" xfId="0" applyFont="1" applyFill="1" applyBorder="1" applyAlignment="1">
      <alignment vertical="center"/>
    </xf>
    <xf numFmtId="0" fontId="48" fillId="0" borderId="41" xfId="0" applyNumberFormat="1" applyFont="1" applyFill="1" applyBorder="1" applyAlignment="1">
      <alignment horizontal="left" vertical="center" wrapText="1"/>
    </xf>
    <xf numFmtId="0" fontId="45" fillId="0" borderId="42" xfId="0" applyFont="1" applyBorder="1" applyAlignment="1">
      <alignment horizontal="left" vertical="center"/>
    </xf>
    <xf numFmtId="0" fontId="49" fillId="0" borderId="6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4" fillId="0" borderId="41" xfId="0" applyFont="1" applyFill="1" applyBorder="1" applyAlignment="1">
      <alignment horizontal="left" vertical="center" wrapText="1"/>
    </xf>
    <xf numFmtId="0" fontId="44" fillId="0" borderId="42" xfId="0" applyFont="1" applyFill="1" applyBorder="1" applyAlignment="1">
      <alignment vertical="center"/>
    </xf>
    <xf numFmtId="0" fontId="49" fillId="0" borderId="30" xfId="0" applyFont="1" applyFill="1" applyBorder="1" applyAlignment="1">
      <alignment horizontal="right" vertical="center"/>
    </xf>
    <xf numFmtId="0" fontId="47" fillId="0" borderId="17" xfId="0" applyFont="1" applyFill="1" applyBorder="1" applyAlignment="1">
      <alignment horizontal="right" vertical="center"/>
    </xf>
    <xf numFmtId="0" fontId="44" fillId="0" borderId="12" xfId="0" applyNumberFormat="1" applyFont="1" applyFill="1" applyBorder="1" applyAlignment="1">
      <alignment horizontal="left" vertical="center"/>
    </xf>
    <xf numFmtId="0" fontId="48" fillId="0" borderId="10" xfId="0" applyFont="1" applyFill="1" applyBorder="1" applyAlignment="1">
      <alignment horizontal="left" vertical="center" wrapText="1"/>
    </xf>
    <xf numFmtId="0" fontId="45" fillId="0" borderId="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20" xfId="0" applyFont="1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6"/>
  <sheetViews>
    <sheetView tabSelected="1" view="pageBreakPreview" topLeftCell="C47" zoomScale="73" zoomScaleNormal="50" zoomScaleSheetLayoutView="73" workbookViewId="0">
      <selection activeCell="AK47" sqref="AK47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1" customWidth="1"/>
    <col min="30" max="30" width="26.85546875" hidden="1" customWidth="1"/>
    <col min="31" max="31" width="0.7109375" hidden="1" customWidth="1"/>
    <col min="32" max="32" width="17.28515625" style="30" customWidth="1"/>
    <col min="33" max="33" width="21.42578125" customWidth="1"/>
    <col min="34" max="34" width="18.85546875" customWidth="1"/>
    <col min="35" max="35" width="36.140625" hidden="1" customWidth="1"/>
    <col min="36" max="36" width="16.8554687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92" t="s">
        <v>54</v>
      </c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168"/>
      <c r="B2" s="169"/>
      <c r="C2" s="275" t="s">
        <v>17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7"/>
      <c r="AE2" s="54"/>
      <c r="AF2" s="64" t="s">
        <v>40</v>
      </c>
      <c r="AG2" s="64" t="s">
        <v>41</v>
      </c>
      <c r="AH2" s="65" t="s">
        <v>38</v>
      </c>
      <c r="AI2" s="66" t="s">
        <v>39</v>
      </c>
      <c r="AJ2" s="67" t="s">
        <v>55</v>
      </c>
      <c r="AK2" s="2"/>
      <c r="AL2" s="52"/>
      <c r="AM2" s="52"/>
      <c r="AN2" s="52"/>
      <c r="AO2" s="52"/>
      <c r="AP2" s="4"/>
      <c r="AQ2" s="4"/>
      <c r="AR2" s="4"/>
      <c r="AS2" s="4"/>
    </row>
    <row r="3" spans="1:45" s="32" customFormat="1" ht="43.15" customHeight="1" thickBot="1" x14ac:dyDescent="0.35">
      <c r="A3" s="170"/>
      <c r="B3" s="171"/>
      <c r="C3" s="272" t="s">
        <v>37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4"/>
      <c r="AE3" s="63"/>
      <c r="AF3" s="89">
        <f>AF5+AF6+AF14+AF15+AF16+AF17+AF18+AF19+AF23+AF29+AF30+AF38+AF39+AF40+AF41+AF43</f>
        <v>570013</v>
      </c>
      <c r="AG3" s="89">
        <f t="shared" ref="AG3:AI3" si="0">AG5+AG6+AG14+AG15+AG16+AG17+AG18+AG19+AG23+AG29+AG30+AG38+AG39+AG40+AG41+AG43</f>
        <v>136484.9</v>
      </c>
      <c r="AH3" s="89">
        <f t="shared" si="0"/>
        <v>98615.8</v>
      </c>
      <c r="AI3" s="89">
        <f t="shared" si="0"/>
        <v>0</v>
      </c>
      <c r="AJ3" s="89">
        <f>AG3-AH3</f>
        <v>37869.099999999991</v>
      </c>
      <c r="AK3" s="33"/>
      <c r="AL3" s="33"/>
      <c r="AM3" s="33"/>
      <c r="AN3" s="33"/>
      <c r="AO3" s="33"/>
    </row>
    <row r="4" spans="1:45" s="34" customFormat="1" ht="17.45" customHeight="1" thickBot="1" x14ac:dyDescent="0.35">
      <c r="A4" s="172"/>
      <c r="B4" s="173"/>
      <c r="C4" s="307" t="s">
        <v>0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9"/>
      <c r="AE4" s="55"/>
      <c r="AF4" s="90"/>
      <c r="AG4" s="117"/>
      <c r="AH4" s="118"/>
      <c r="AI4" s="151"/>
      <c r="AJ4" s="152"/>
      <c r="AK4" s="35"/>
      <c r="AL4" s="35"/>
      <c r="AM4" s="35"/>
      <c r="AN4" s="35"/>
      <c r="AO4" s="35"/>
    </row>
    <row r="5" spans="1:45" s="34" customFormat="1" ht="72.75" customHeight="1" thickBot="1" x14ac:dyDescent="0.3">
      <c r="A5" s="172"/>
      <c r="B5" s="173"/>
      <c r="C5" s="263" t="s">
        <v>18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154"/>
      <c r="AF5" s="112">
        <v>6537</v>
      </c>
      <c r="AG5" s="121">
        <v>0</v>
      </c>
      <c r="AH5" s="123">
        <v>0</v>
      </c>
      <c r="AI5" s="124"/>
      <c r="AJ5" s="125">
        <v>0</v>
      </c>
      <c r="AK5" s="35"/>
      <c r="AL5" s="35"/>
      <c r="AM5" s="35"/>
      <c r="AN5" s="35"/>
      <c r="AO5" s="2"/>
    </row>
    <row r="6" spans="1:45" s="34" customFormat="1" ht="151.5" customHeight="1" thickBot="1" x14ac:dyDescent="0.3">
      <c r="A6" s="172"/>
      <c r="B6" s="173"/>
      <c r="C6" s="263" t="s">
        <v>34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154"/>
      <c r="AF6" s="112">
        <f>AF8+AF12+AF13</f>
        <v>280067</v>
      </c>
      <c r="AG6" s="121">
        <f>AG8+AG12+AG13</f>
        <v>67397.5</v>
      </c>
      <c r="AH6" s="121">
        <f>AH8+AH12+AH13</f>
        <v>48612.5</v>
      </c>
      <c r="AI6" s="124"/>
      <c r="AJ6" s="125">
        <f>AG6-AH6</f>
        <v>18785</v>
      </c>
      <c r="AK6" s="35"/>
      <c r="AL6" s="35"/>
      <c r="AM6" s="35"/>
      <c r="AN6" s="35"/>
      <c r="AO6" s="35"/>
    </row>
    <row r="7" spans="1:45" s="34" customFormat="1" ht="18.600000000000001" customHeight="1" x14ac:dyDescent="0.3">
      <c r="A7" s="172"/>
      <c r="B7" s="173"/>
      <c r="C7" s="267" t="s">
        <v>1</v>
      </c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153"/>
      <c r="AF7" s="102"/>
      <c r="AG7" s="103"/>
      <c r="AH7" s="155"/>
      <c r="AI7" s="156"/>
      <c r="AJ7" s="157"/>
      <c r="AK7" s="35"/>
      <c r="AL7" s="35"/>
      <c r="AM7" s="35"/>
      <c r="AN7" s="35"/>
      <c r="AO7" s="35"/>
    </row>
    <row r="8" spans="1:45" s="34" customFormat="1" ht="28.15" customHeight="1" x14ac:dyDescent="0.25">
      <c r="A8" s="172"/>
      <c r="B8" s="174"/>
      <c r="C8" s="68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260" t="s">
        <v>13</v>
      </c>
      <c r="AA8" s="260"/>
      <c r="AB8" s="260"/>
      <c r="AC8" s="260"/>
      <c r="AD8" s="260"/>
      <c r="AE8" s="57"/>
      <c r="AF8" s="92">
        <f>AF10+AF11</f>
        <v>269585</v>
      </c>
      <c r="AG8" s="93">
        <f>AG10+AG11</f>
        <v>67396</v>
      </c>
      <c r="AH8" s="94">
        <f>AH10+AH11</f>
        <v>48611</v>
      </c>
      <c r="AI8" s="98"/>
      <c r="AJ8" s="95">
        <f>AG8-AH8</f>
        <v>18785</v>
      </c>
      <c r="AK8" s="35"/>
      <c r="AL8" s="35"/>
      <c r="AM8" s="35"/>
      <c r="AN8" s="35"/>
      <c r="AO8" s="35"/>
    </row>
    <row r="9" spans="1:45" s="34" customFormat="1" ht="13.9" customHeight="1" x14ac:dyDescent="0.25">
      <c r="A9" s="172"/>
      <c r="B9" s="174"/>
      <c r="C9" s="69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2"/>
      <c r="AA9" s="279" t="s">
        <v>0</v>
      </c>
      <c r="AB9" s="280"/>
      <c r="AC9" s="280"/>
      <c r="AD9" s="280"/>
      <c r="AE9" s="57"/>
      <c r="AF9" s="92"/>
      <c r="AG9" s="93"/>
      <c r="AH9" s="94"/>
      <c r="AI9" s="98"/>
      <c r="AJ9" s="95"/>
      <c r="AK9" s="35"/>
      <c r="AL9" s="35"/>
      <c r="AM9" s="35"/>
      <c r="AN9" s="35"/>
      <c r="AO9" s="35"/>
    </row>
    <row r="10" spans="1:45" s="34" customFormat="1" ht="31.15" customHeight="1" x14ac:dyDescent="0.25">
      <c r="A10" s="172"/>
      <c r="B10" s="174"/>
      <c r="C10" s="7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0"/>
      <c r="AA10" s="260" t="s">
        <v>12</v>
      </c>
      <c r="AB10" s="281"/>
      <c r="AC10" s="281"/>
      <c r="AD10" s="281"/>
      <c r="AE10" s="57"/>
      <c r="AF10" s="92">
        <v>202949</v>
      </c>
      <c r="AG10" s="93">
        <f>50737</f>
        <v>50737</v>
      </c>
      <c r="AH10" s="94">
        <v>37886.199999999997</v>
      </c>
      <c r="AI10" s="98"/>
      <c r="AJ10" s="95">
        <f t="shared" ref="AJ10:AJ16" si="1">AG10-AH10</f>
        <v>12850.800000000003</v>
      </c>
      <c r="AK10" s="35"/>
      <c r="AL10" s="35"/>
      <c r="AM10" s="35"/>
      <c r="AN10" s="35"/>
      <c r="AO10" s="35"/>
    </row>
    <row r="11" spans="1:45" s="34" customFormat="1" ht="34.5" customHeight="1" x14ac:dyDescent="0.25">
      <c r="A11" s="172"/>
      <c r="B11" s="174"/>
      <c r="C11" s="68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0"/>
      <c r="AA11" s="260" t="s">
        <v>6</v>
      </c>
      <c r="AB11" s="281"/>
      <c r="AC11" s="281"/>
      <c r="AD11" s="281"/>
      <c r="AE11" s="57"/>
      <c r="AF11" s="92">
        <v>66636</v>
      </c>
      <c r="AG11" s="93">
        <v>16659</v>
      </c>
      <c r="AH11" s="94">
        <v>10724.8</v>
      </c>
      <c r="AI11" s="98"/>
      <c r="AJ11" s="95">
        <f t="shared" si="1"/>
        <v>5934.2000000000007</v>
      </c>
      <c r="AK11" s="35"/>
      <c r="AL11" s="35"/>
      <c r="AM11" s="35"/>
      <c r="AN11" s="35"/>
      <c r="AO11" s="35"/>
    </row>
    <row r="12" spans="1:45" s="34" customFormat="1" ht="23.45" customHeight="1" x14ac:dyDescent="0.25">
      <c r="A12" s="172"/>
      <c r="B12" s="174"/>
      <c r="C12" s="69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297" t="s">
        <v>8</v>
      </c>
      <c r="AA12" s="298"/>
      <c r="AB12" s="298"/>
      <c r="AC12" s="298"/>
      <c r="AD12" s="298"/>
      <c r="AE12" s="57"/>
      <c r="AF12" s="92">
        <v>10357</v>
      </c>
      <c r="AG12" s="93">
        <v>0</v>
      </c>
      <c r="AH12" s="94">
        <v>0</v>
      </c>
      <c r="AI12" s="98"/>
      <c r="AJ12" s="95">
        <f t="shared" si="1"/>
        <v>0</v>
      </c>
      <c r="AK12" s="35"/>
      <c r="AL12" s="35"/>
      <c r="AM12" s="35"/>
      <c r="AN12" s="35"/>
      <c r="AO12" s="35"/>
    </row>
    <row r="13" spans="1:45" s="34" customFormat="1" ht="66.599999999999994" customHeight="1" thickBot="1" x14ac:dyDescent="0.35">
      <c r="A13" s="172"/>
      <c r="B13" s="174"/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236" t="s">
        <v>14</v>
      </c>
      <c r="AA13" s="278"/>
      <c r="AB13" s="278"/>
      <c r="AC13" s="278"/>
      <c r="AD13" s="278"/>
      <c r="AE13" s="160"/>
      <c r="AF13" s="133">
        <v>125</v>
      </c>
      <c r="AG13" s="134">
        <v>1.5</v>
      </c>
      <c r="AH13" s="135">
        <v>1.5</v>
      </c>
      <c r="AI13" s="151"/>
      <c r="AJ13" s="137">
        <f t="shared" si="1"/>
        <v>0</v>
      </c>
      <c r="AK13" s="35"/>
      <c r="AL13" s="35"/>
      <c r="AM13" s="35"/>
      <c r="AN13" s="35"/>
      <c r="AO13" s="35"/>
    </row>
    <row r="14" spans="1:45" s="34" customFormat="1" ht="64.5" customHeight="1" thickBot="1" x14ac:dyDescent="0.3">
      <c r="A14" s="172"/>
      <c r="B14" s="173"/>
      <c r="C14" s="263" t="s">
        <v>19</v>
      </c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154"/>
      <c r="AF14" s="112">
        <v>2870</v>
      </c>
      <c r="AG14" s="121">
        <v>739.5</v>
      </c>
      <c r="AH14" s="123">
        <v>545.20000000000005</v>
      </c>
      <c r="AI14" s="124"/>
      <c r="AJ14" s="125">
        <f t="shared" si="1"/>
        <v>194.29999999999995</v>
      </c>
      <c r="AK14" s="35"/>
      <c r="AL14" s="35"/>
      <c r="AM14" s="35"/>
      <c r="AN14" s="35"/>
      <c r="AO14" s="35"/>
    </row>
    <row r="15" spans="1:45" s="34" customFormat="1" ht="75" customHeight="1" thickBot="1" x14ac:dyDescent="0.3">
      <c r="A15" s="172"/>
      <c r="B15" s="35"/>
      <c r="C15" s="263" t="s">
        <v>20</v>
      </c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154"/>
      <c r="AF15" s="112">
        <v>1795</v>
      </c>
      <c r="AG15" s="121">
        <v>450</v>
      </c>
      <c r="AH15" s="123">
        <v>245.4</v>
      </c>
      <c r="AI15" s="124"/>
      <c r="AJ15" s="125">
        <f t="shared" si="1"/>
        <v>204.6</v>
      </c>
      <c r="AK15" s="35"/>
      <c r="AL15" s="35"/>
      <c r="AM15" s="35"/>
      <c r="AN15" s="35"/>
      <c r="AO15" s="35"/>
    </row>
    <row r="16" spans="1:45" s="34" customFormat="1" ht="87.75" customHeight="1" thickBot="1" x14ac:dyDescent="0.3">
      <c r="A16" s="172"/>
      <c r="B16" s="35"/>
      <c r="C16" s="263" t="s">
        <v>21</v>
      </c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139"/>
      <c r="AF16" s="112">
        <v>1934</v>
      </c>
      <c r="AG16" s="121">
        <v>381</v>
      </c>
      <c r="AH16" s="123">
        <v>284.3</v>
      </c>
      <c r="AI16" s="124"/>
      <c r="AJ16" s="125">
        <f t="shared" si="1"/>
        <v>96.699999999999989</v>
      </c>
      <c r="AK16" s="35"/>
      <c r="AL16" s="35"/>
      <c r="AM16" s="35"/>
      <c r="AN16" s="35"/>
      <c r="AO16" s="35"/>
    </row>
    <row r="17" spans="1:41" s="34" customFormat="1" ht="66" customHeight="1" thickBot="1" x14ac:dyDescent="0.3">
      <c r="A17" s="172"/>
      <c r="B17" s="35"/>
      <c r="C17" s="299" t="s">
        <v>22</v>
      </c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161"/>
      <c r="AF17" s="107">
        <v>67</v>
      </c>
      <c r="AG17" s="127">
        <v>6.2</v>
      </c>
      <c r="AH17" s="128">
        <v>6.2</v>
      </c>
      <c r="AI17" s="129"/>
      <c r="AJ17" s="138">
        <v>0</v>
      </c>
      <c r="AK17" s="35"/>
      <c r="AL17" s="35"/>
      <c r="AM17" s="35"/>
      <c r="AN17" s="35"/>
      <c r="AO17" s="35"/>
    </row>
    <row r="18" spans="1:41" s="34" customFormat="1" ht="87.75" customHeight="1" thickBot="1" x14ac:dyDescent="0.3">
      <c r="A18" s="172"/>
      <c r="B18" s="35"/>
      <c r="C18" s="263" t="s">
        <v>23</v>
      </c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139"/>
      <c r="AF18" s="112">
        <v>14613</v>
      </c>
      <c r="AG18" s="121">
        <v>4383.8999999999996</v>
      </c>
      <c r="AH18" s="123">
        <v>2149.6999999999998</v>
      </c>
      <c r="AI18" s="124"/>
      <c r="AJ18" s="125">
        <f>AG18-AH18</f>
        <v>2234.1999999999998</v>
      </c>
      <c r="AK18" s="35"/>
      <c r="AL18" s="35"/>
      <c r="AM18" s="35"/>
      <c r="AN18" s="35"/>
      <c r="AO18" s="35"/>
    </row>
    <row r="19" spans="1:41" s="34" customFormat="1" ht="67.5" customHeight="1" thickBot="1" x14ac:dyDescent="0.3">
      <c r="A19" s="172"/>
      <c r="B19" s="35"/>
      <c r="C19" s="263" t="s">
        <v>24</v>
      </c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139"/>
      <c r="AF19" s="112">
        <f>AF21+AF22</f>
        <v>23952</v>
      </c>
      <c r="AG19" s="112">
        <f t="shared" ref="AG19:AH19" si="2">AG21+AG22</f>
        <v>6018.2</v>
      </c>
      <c r="AH19" s="112">
        <f t="shared" si="2"/>
        <v>5746.7</v>
      </c>
      <c r="AI19" s="124"/>
      <c r="AJ19" s="125">
        <f t="shared" ref="AJ19:AJ22" si="3">AG19-AH19</f>
        <v>271.5</v>
      </c>
      <c r="AK19" s="35"/>
      <c r="AL19" s="35"/>
      <c r="AM19" s="35"/>
      <c r="AN19" s="35"/>
      <c r="AO19" s="35"/>
    </row>
    <row r="20" spans="1:41" s="34" customFormat="1" ht="20.45" customHeight="1" x14ac:dyDescent="0.25">
      <c r="A20" s="172"/>
      <c r="B20" s="35"/>
      <c r="C20" s="282" t="s">
        <v>1</v>
      </c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140"/>
      <c r="AF20" s="162"/>
      <c r="AG20" s="163"/>
      <c r="AH20" s="164"/>
      <c r="AI20" s="165"/>
      <c r="AJ20" s="106"/>
      <c r="AK20" s="35"/>
      <c r="AL20" s="35"/>
      <c r="AM20" s="35"/>
      <c r="AN20" s="35"/>
      <c r="AO20" s="35"/>
    </row>
    <row r="21" spans="1:41" s="34" customFormat="1" ht="24.6" customHeight="1" x14ac:dyDescent="0.25">
      <c r="A21" s="172"/>
      <c r="B21" s="35"/>
      <c r="C21" s="256" t="s">
        <v>4</v>
      </c>
      <c r="D21" s="257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7"/>
      <c r="AA21" s="257"/>
      <c r="AB21" s="257"/>
      <c r="AC21" s="257"/>
      <c r="AD21" s="257"/>
      <c r="AE21" s="58"/>
      <c r="AF21" s="92">
        <v>20106</v>
      </c>
      <c r="AG21" s="93">
        <v>5029.5</v>
      </c>
      <c r="AH21" s="94">
        <v>5023.2</v>
      </c>
      <c r="AI21" s="98"/>
      <c r="AJ21" s="95">
        <f t="shared" si="3"/>
        <v>6.3000000000001819</v>
      </c>
      <c r="AK21" s="35"/>
      <c r="AL21" s="35"/>
      <c r="AM21" s="35"/>
      <c r="AN21" s="35"/>
      <c r="AO21" s="35"/>
    </row>
    <row r="22" spans="1:41" s="34" customFormat="1" ht="24" customHeight="1" thickBot="1" x14ac:dyDescent="0.3">
      <c r="A22" s="172"/>
      <c r="B22" s="35"/>
      <c r="C22" s="301" t="s">
        <v>5</v>
      </c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141"/>
      <c r="AF22" s="133">
        <v>3846</v>
      </c>
      <c r="AG22" s="134">
        <v>988.7</v>
      </c>
      <c r="AH22" s="135">
        <v>723.5</v>
      </c>
      <c r="AI22" s="136"/>
      <c r="AJ22" s="137">
        <f t="shared" si="3"/>
        <v>265.20000000000005</v>
      </c>
      <c r="AK22" s="35"/>
      <c r="AL22" s="35"/>
      <c r="AM22" s="35"/>
      <c r="AN22" s="35"/>
      <c r="AO22" s="35"/>
    </row>
    <row r="23" spans="1:41" s="34" customFormat="1" ht="91.5" customHeight="1" thickBot="1" x14ac:dyDescent="0.3">
      <c r="A23" s="172"/>
      <c r="B23" s="35"/>
      <c r="C23" s="263" t="s">
        <v>25</v>
      </c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139"/>
      <c r="AF23" s="112">
        <f>AF25+AF26+AF27</f>
        <v>17004</v>
      </c>
      <c r="AG23" s="121">
        <f>AG25+AG26+AG27</f>
        <v>4202.6000000000004</v>
      </c>
      <c r="AH23" s="121">
        <f>AH25+AH26+AH27</f>
        <v>2768.8999999999996</v>
      </c>
      <c r="AI23" s="124"/>
      <c r="AJ23" s="125">
        <f>AG23-AH23</f>
        <v>1433.7000000000007</v>
      </c>
      <c r="AK23" s="35"/>
      <c r="AL23" s="35"/>
      <c r="AM23" s="35"/>
      <c r="AN23" s="35"/>
      <c r="AO23" s="35"/>
    </row>
    <row r="24" spans="1:41" s="34" customFormat="1" ht="25.15" customHeight="1" x14ac:dyDescent="0.25">
      <c r="A24" s="172"/>
      <c r="B24" s="35"/>
      <c r="C24" s="282" t="s">
        <v>1</v>
      </c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140"/>
      <c r="AF24" s="162"/>
      <c r="AG24" s="163"/>
      <c r="AH24" s="164"/>
      <c r="AI24" s="165"/>
      <c r="AJ24" s="120"/>
      <c r="AK24" s="35"/>
      <c r="AL24" s="35"/>
      <c r="AM24" s="35"/>
      <c r="AN24" s="35"/>
      <c r="AO24" s="35"/>
    </row>
    <row r="25" spans="1:41" s="34" customFormat="1" ht="54" customHeight="1" x14ac:dyDescent="0.25">
      <c r="A25" s="172"/>
      <c r="B25" s="35"/>
      <c r="C25" s="258" t="s">
        <v>9</v>
      </c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59"/>
      <c r="AD25" s="259"/>
      <c r="AE25" s="58"/>
      <c r="AF25" s="92">
        <v>15875</v>
      </c>
      <c r="AG25" s="93">
        <v>3968.9</v>
      </c>
      <c r="AH25" s="94">
        <v>2630.1</v>
      </c>
      <c r="AI25" s="98"/>
      <c r="AJ25" s="95">
        <f t="shared" ref="AJ25:AJ28" si="4">AG25-AH25</f>
        <v>1338.8000000000002</v>
      </c>
      <c r="AK25" s="35"/>
      <c r="AL25" s="35"/>
      <c r="AM25" s="35"/>
      <c r="AN25" s="35"/>
      <c r="AO25" s="35"/>
    </row>
    <row r="26" spans="1:41" s="34" customFormat="1" ht="58.5" customHeight="1" x14ac:dyDescent="0.25">
      <c r="A26" s="172"/>
      <c r="B26" s="35"/>
      <c r="C26" s="258" t="s">
        <v>10</v>
      </c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58"/>
      <c r="AF26" s="92">
        <v>812</v>
      </c>
      <c r="AG26" s="93">
        <v>203.7</v>
      </c>
      <c r="AH26" s="94">
        <v>125.7</v>
      </c>
      <c r="AI26" s="98"/>
      <c r="AJ26" s="95">
        <f t="shared" si="4"/>
        <v>77.999999999999986</v>
      </c>
      <c r="AK26" s="35"/>
      <c r="AL26" s="35"/>
      <c r="AM26" s="35"/>
      <c r="AN26" s="35"/>
      <c r="AO26" s="35"/>
    </row>
    <row r="27" spans="1:41" s="34" customFormat="1" ht="60.75" customHeight="1" thickBot="1" x14ac:dyDescent="0.3">
      <c r="A27" s="172"/>
      <c r="B27" s="35"/>
      <c r="C27" s="261" t="s">
        <v>11</v>
      </c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145"/>
      <c r="AF27" s="146">
        <v>317</v>
      </c>
      <c r="AG27" s="147">
        <v>30</v>
      </c>
      <c r="AH27" s="148">
        <v>13.1</v>
      </c>
      <c r="AI27" s="149"/>
      <c r="AJ27" s="150">
        <f t="shared" si="4"/>
        <v>16.899999999999999</v>
      </c>
      <c r="AK27" s="35"/>
      <c r="AL27" s="35"/>
      <c r="AM27" s="35"/>
      <c r="AN27" s="35"/>
      <c r="AO27" s="35"/>
    </row>
    <row r="28" spans="1:41" ht="123" hidden="1" customHeight="1" thickBot="1" x14ac:dyDescent="0.6">
      <c r="A28" s="175"/>
      <c r="B28" s="1"/>
      <c r="C28" s="269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142"/>
      <c r="AF28" s="143"/>
      <c r="AG28" s="90"/>
      <c r="AH28" s="108"/>
      <c r="AI28" s="110"/>
      <c r="AJ28" s="144">
        <f t="shared" si="4"/>
        <v>0</v>
      </c>
      <c r="AK28" s="62"/>
    </row>
    <row r="29" spans="1:41" s="34" customFormat="1" ht="63" customHeight="1" thickBot="1" x14ac:dyDescent="0.3">
      <c r="A29" s="172"/>
      <c r="B29" s="35"/>
      <c r="C29" s="263" t="s">
        <v>26</v>
      </c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139"/>
      <c r="AF29" s="112">
        <v>3014</v>
      </c>
      <c r="AG29" s="121">
        <v>753</v>
      </c>
      <c r="AH29" s="123">
        <v>492.7</v>
      </c>
      <c r="AI29" s="124"/>
      <c r="AJ29" s="125">
        <f>AG29-AH29</f>
        <v>260.3</v>
      </c>
      <c r="AK29" s="35"/>
      <c r="AL29" s="35"/>
      <c r="AM29" s="35"/>
      <c r="AN29" s="35"/>
      <c r="AO29" s="35"/>
    </row>
    <row r="30" spans="1:41" s="34" customFormat="1" ht="125.25" customHeight="1" thickBot="1" x14ac:dyDescent="0.3">
      <c r="A30" s="172"/>
      <c r="B30" s="35"/>
      <c r="C30" s="263" t="s">
        <v>35</v>
      </c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139"/>
      <c r="AF30" s="112">
        <f>AF32+AF37</f>
        <v>202341</v>
      </c>
      <c r="AG30" s="166">
        <f>AG32+AG37</f>
        <v>49521</v>
      </c>
      <c r="AH30" s="167">
        <f>AH32+AH37</f>
        <v>35919.300000000003</v>
      </c>
      <c r="AI30" s="124"/>
      <c r="AJ30" s="125">
        <f>AG30-AH30</f>
        <v>13601.699999999997</v>
      </c>
      <c r="AK30" s="53"/>
      <c r="AL30" s="35"/>
      <c r="AM30" s="35"/>
      <c r="AN30" s="35"/>
      <c r="AO30" s="35"/>
    </row>
    <row r="31" spans="1:41" s="34" customFormat="1" ht="16.899999999999999" customHeight="1" x14ac:dyDescent="0.25">
      <c r="A31" s="172"/>
      <c r="B31" s="35"/>
      <c r="C31" s="267" t="s">
        <v>1</v>
      </c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140"/>
      <c r="AF31" s="102"/>
      <c r="AG31" s="103"/>
      <c r="AH31" s="164"/>
      <c r="AI31" s="165"/>
      <c r="AJ31" s="120"/>
      <c r="AK31" s="35"/>
      <c r="AL31" s="35"/>
      <c r="AM31" s="35"/>
      <c r="AN31" s="35"/>
      <c r="AO31" s="35"/>
    </row>
    <row r="32" spans="1:41" s="34" customFormat="1" ht="28.9" customHeight="1" x14ac:dyDescent="0.25">
      <c r="A32" s="172"/>
      <c r="B32" s="35"/>
      <c r="C32" s="71"/>
      <c r="D32" s="80" t="s">
        <v>2</v>
      </c>
      <c r="E32" s="80" t="s">
        <v>2</v>
      </c>
      <c r="F32" s="80" t="s">
        <v>2</v>
      </c>
      <c r="G32" s="80" t="s">
        <v>2</v>
      </c>
      <c r="H32" s="80" t="s">
        <v>2</v>
      </c>
      <c r="I32" s="80" t="s">
        <v>2</v>
      </c>
      <c r="J32" s="80" t="s">
        <v>2</v>
      </c>
      <c r="K32" s="80" t="s">
        <v>2</v>
      </c>
      <c r="L32" s="80" t="s">
        <v>2</v>
      </c>
      <c r="M32" s="80" t="s">
        <v>2</v>
      </c>
      <c r="N32" s="80" t="s">
        <v>2</v>
      </c>
      <c r="O32" s="80" t="s">
        <v>2</v>
      </c>
      <c r="P32" s="80" t="s">
        <v>2</v>
      </c>
      <c r="Q32" s="80" t="s">
        <v>2</v>
      </c>
      <c r="R32" s="80" t="s">
        <v>2</v>
      </c>
      <c r="S32" s="80" t="s">
        <v>2</v>
      </c>
      <c r="T32" s="80" t="s">
        <v>2</v>
      </c>
      <c r="U32" s="80" t="s">
        <v>2</v>
      </c>
      <c r="V32" s="80" t="s">
        <v>2</v>
      </c>
      <c r="W32" s="80" t="s">
        <v>2</v>
      </c>
      <c r="X32" s="80" t="s">
        <v>2</v>
      </c>
      <c r="Y32" s="80" t="s">
        <v>2</v>
      </c>
      <c r="Z32" s="260" t="s">
        <v>15</v>
      </c>
      <c r="AA32" s="265"/>
      <c r="AB32" s="265"/>
      <c r="AC32" s="265"/>
      <c r="AD32" s="265"/>
      <c r="AE32" s="59"/>
      <c r="AF32" s="92">
        <f>AF34+AF35+AF36</f>
        <v>198084</v>
      </c>
      <c r="AG32" s="93">
        <f>AG34+AG35+AG36</f>
        <v>49521</v>
      </c>
      <c r="AH32" s="100">
        <f>AH34+AH35+AH36</f>
        <v>35919.300000000003</v>
      </c>
      <c r="AI32" s="98"/>
      <c r="AJ32" s="95">
        <f>AG32-AH32</f>
        <v>13601.699999999997</v>
      </c>
      <c r="AK32" s="35"/>
      <c r="AL32" s="35"/>
      <c r="AM32" s="35"/>
      <c r="AN32" s="35"/>
      <c r="AO32" s="35"/>
    </row>
    <row r="33" spans="1:41" s="34" customFormat="1" ht="21.6" customHeight="1" x14ac:dyDescent="0.25">
      <c r="A33" s="172"/>
      <c r="B33" s="35"/>
      <c r="C33" s="7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266" t="s">
        <v>0</v>
      </c>
      <c r="AB33" s="266"/>
      <c r="AC33" s="266"/>
      <c r="AD33" s="266"/>
      <c r="AE33" s="59"/>
      <c r="AF33" s="92"/>
      <c r="AG33" s="91"/>
      <c r="AH33" s="96"/>
      <c r="AI33" s="97"/>
      <c r="AJ33" s="99"/>
      <c r="AK33" s="35"/>
      <c r="AL33" s="35"/>
      <c r="AM33" s="35"/>
      <c r="AN33" s="35"/>
      <c r="AO33" s="35"/>
    </row>
    <row r="34" spans="1:41" s="34" customFormat="1" ht="28.9" customHeight="1" x14ac:dyDescent="0.25">
      <c r="A34" s="172"/>
      <c r="B34" s="35"/>
      <c r="C34" s="71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260" t="s">
        <v>16</v>
      </c>
      <c r="AB34" s="260"/>
      <c r="AC34" s="260"/>
      <c r="AD34" s="260"/>
      <c r="AE34" s="59"/>
      <c r="AF34" s="92">
        <v>153533</v>
      </c>
      <c r="AG34" s="101">
        <v>38383.199999999997</v>
      </c>
      <c r="AH34" s="94">
        <v>27863.9</v>
      </c>
      <c r="AI34" s="98"/>
      <c r="AJ34" s="95">
        <f t="shared" ref="AJ34:AJ37" si="5">AG34-AH34</f>
        <v>10519.299999999996</v>
      </c>
      <c r="AK34" s="35"/>
      <c r="AL34" s="35"/>
      <c r="AM34" s="35"/>
      <c r="AN34" s="35"/>
      <c r="AO34" s="35"/>
    </row>
    <row r="35" spans="1:41" s="34" customFormat="1" ht="25.9" customHeight="1" x14ac:dyDescent="0.25">
      <c r="A35" s="172"/>
      <c r="B35" s="35"/>
      <c r="C35" s="71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296" t="s">
        <v>28</v>
      </c>
      <c r="AB35" s="296"/>
      <c r="AC35" s="296"/>
      <c r="AD35" s="296"/>
      <c r="AE35" s="59"/>
      <c r="AF35" s="92">
        <v>15774</v>
      </c>
      <c r="AG35" s="93">
        <v>3943.5</v>
      </c>
      <c r="AH35" s="94">
        <v>2813.6</v>
      </c>
      <c r="AI35" s="98"/>
      <c r="AJ35" s="95">
        <f t="shared" si="5"/>
        <v>1129.9000000000001</v>
      </c>
      <c r="AK35" s="35"/>
      <c r="AL35" s="35"/>
      <c r="AM35" s="35"/>
      <c r="AN35" s="35"/>
      <c r="AO35" s="35"/>
    </row>
    <row r="36" spans="1:41" s="34" customFormat="1" ht="25.9" customHeight="1" x14ac:dyDescent="0.25">
      <c r="A36" s="172"/>
      <c r="B36" s="35"/>
      <c r="C36" s="71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296" t="s">
        <v>29</v>
      </c>
      <c r="AB36" s="296"/>
      <c r="AC36" s="296"/>
      <c r="AD36" s="296"/>
      <c r="AE36" s="59"/>
      <c r="AF36" s="92">
        <v>28777</v>
      </c>
      <c r="AG36" s="93">
        <v>7194.3</v>
      </c>
      <c r="AH36" s="94">
        <v>5241.8</v>
      </c>
      <c r="AI36" s="98"/>
      <c r="AJ36" s="95">
        <f t="shared" si="5"/>
        <v>1952.5</v>
      </c>
      <c r="AK36" s="35"/>
      <c r="AL36" s="35"/>
      <c r="AM36" s="35"/>
      <c r="AN36" s="35"/>
      <c r="AO36" s="35"/>
    </row>
    <row r="37" spans="1:41" s="34" customFormat="1" ht="32.450000000000003" customHeight="1" thickBot="1" x14ac:dyDescent="0.3">
      <c r="A37" s="172"/>
      <c r="B37" s="35"/>
      <c r="C37" s="130"/>
      <c r="D37" s="131" t="s">
        <v>3</v>
      </c>
      <c r="E37" s="131" t="s">
        <v>3</v>
      </c>
      <c r="F37" s="131" t="s">
        <v>3</v>
      </c>
      <c r="G37" s="131" t="s">
        <v>3</v>
      </c>
      <c r="H37" s="131" t="s">
        <v>3</v>
      </c>
      <c r="I37" s="131" t="s">
        <v>3</v>
      </c>
      <c r="J37" s="131" t="s">
        <v>3</v>
      </c>
      <c r="K37" s="131" t="s">
        <v>3</v>
      </c>
      <c r="L37" s="131" t="s">
        <v>3</v>
      </c>
      <c r="M37" s="131" t="s">
        <v>3</v>
      </c>
      <c r="N37" s="131" t="s">
        <v>3</v>
      </c>
      <c r="O37" s="131" t="s">
        <v>3</v>
      </c>
      <c r="P37" s="131" t="s">
        <v>3</v>
      </c>
      <c r="Q37" s="131" t="s">
        <v>3</v>
      </c>
      <c r="R37" s="131" t="s">
        <v>3</v>
      </c>
      <c r="S37" s="131" t="s">
        <v>3</v>
      </c>
      <c r="T37" s="131" t="s">
        <v>3</v>
      </c>
      <c r="U37" s="131" t="s">
        <v>3</v>
      </c>
      <c r="V37" s="131" t="s">
        <v>3</v>
      </c>
      <c r="W37" s="131" t="s">
        <v>3</v>
      </c>
      <c r="X37" s="131" t="s">
        <v>3</v>
      </c>
      <c r="Y37" s="131" t="s">
        <v>3</v>
      </c>
      <c r="Z37" s="236" t="s">
        <v>7</v>
      </c>
      <c r="AA37" s="237"/>
      <c r="AB37" s="237"/>
      <c r="AC37" s="237"/>
      <c r="AD37" s="237"/>
      <c r="AE37" s="132"/>
      <c r="AF37" s="133">
        <v>4257</v>
      </c>
      <c r="AG37" s="134">
        <v>0</v>
      </c>
      <c r="AH37" s="135">
        <v>0</v>
      </c>
      <c r="AI37" s="136"/>
      <c r="AJ37" s="137">
        <f t="shared" si="5"/>
        <v>0</v>
      </c>
      <c r="AK37" s="35"/>
      <c r="AL37" s="35"/>
      <c r="AM37" s="35"/>
      <c r="AN37" s="35"/>
      <c r="AO37" s="35"/>
    </row>
    <row r="38" spans="1:41" s="34" customFormat="1" ht="82.5" customHeight="1" thickBot="1" x14ac:dyDescent="0.3">
      <c r="A38" s="172"/>
      <c r="B38" s="35"/>
      <c r="C38" s="252" t="s">
        <v>33</v>
      </c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139"/>
      <c r="AF38" s="112">
        <v>923</v>
      </c>
      <c r="AG38" s="121">
        <v>0</v>
      </c>
      <c r="AH38" s="123">
        <v>0</v>
      </c>
      <c r="AI38" s="124"/>
      <c r="AJ38" s="125">
        <v>0</v>
      </c>
      <c r="AK38" s="35"/>
      <c r="AL38" s="35"/>
      <c r="AM38" s="35"/>
      <c r="AN38" s="35"/>
      <c r="AO38" s="35"/>
    </row>
    <row r="39" spans="1:41" ht="64.5" customHeight="1" thickBot="1" x14ac:dyDescent="0.6">
      <c r="A39" s="175"/>
      <c r="B39" s="1"/>
      <c r="C39" s="241" t="s">
        <v>27</v>
      </c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126"/>
      <c r="AF39" s="107">
        <f>8538+242</f>
        <v>8780</v>
      </c>
      <c r="AG39" s="127">
        <v>2195</v>
      </c>
      <c r="AH39" s="127">
        <v>1627.8</v>
      </c>
      <c r="AI39" s="129"/>
      <c r="AJ39" s="138">
        <f>AG39-AH39</f>
        <v>567.20000000000005</v>
      </c>
      <c r="AK39" s="1"/>
      <c r="AL39" s="1"/>
      <c r="AM39" s="1"/>
      <c r="AN39" s="1"/>
      <c r="AO39" s="1"/>
    </row>
    <row r="40" spans="1:41" ht="79.5" customHeight="1" thickBot="1" x14ac:dyDescent="0.6">
      <c r="A40" s="175"/>
      <c r="B40" s="1"/>
      <c r="C40" s="252" t="s">
        <v>31</v>
      </c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E40" s="122"/>
      <c r="AF40" s="112">
        <v>218</v>
      </c>
      <c r="AG40" s="121">
        <v>0</v>
      </c>
      <c r="AH40" s="123">
        <v>0</v>
      </c>
      <c r="AI40" s="124"/>
      <c r="AJ40" s="125">
        <f>AG40-AH40</f>
        <v>0</v>
      </c>
      <c r="AK40" s="1"/>
      <c r="AL40" s="1"/>
      <c r="AM40" s="1"/>
      <c r="AN40" s="1"/>
      <c r="AO40" s="1"/>
    </row>
    <row r="41" spans="1:41" ht="94.5" customHeight="1" thickBot="1" x14ac:dyDescent="0.6">
      <c r="A41" s="175"/>
      <c r="B41" s="1"/>
      <c r="C41" s="252" t="s">
        <v>32</v>
      </c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122"/>
      <c r="AF41" s="112">
        <v>1748</v>
      </c>
      <c r="AG41" s="121">
        <v>437</v>
      </c>
      <c r="AH41" s="123">
        <v>217.1</v>
      </c>
      <c r="AI41" s="124"/>
      <c r="AJ41" s="125">
        <f t="shared" ref="AJ41:AJ44" si="6">AG41-AH41</f>
        <v>219.9</v>
      </c>
      <c r="AK41" s="1"/>
      <c r="AL41" s="1"/>
      <c r="AM41" s="1"/>
      <c r="AN41" s="1"/>
      <c r="AO41" s="1"/>
    </row>
    <row r="42" spans="1:41" ht="62.45" hidden="1" customHeight="1" thickBot="1" x14ac:dyDescent="0.6">
      <c r="A42" s="175"/>
      <c r="B42" s="1"/>
      <c r="C42" s="294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295"/>
      <c r="Z42" s="295"/>
      <c r="AA42" s="295"/>
      <c r="AB42" s="295"/>
      <c r="AC42" s="295"/>
      <c r="AD42" s="295"/>
      <c r="AE42" s="126"/>
      <c r="AF42" s="107"/>
      <c r="AG42" s="127"/>
      <c r="AH42" s="128"/>
      <c r="AI42" s="129"/>
      <c r="AJ42" s="138">
        <f t="shared" si="6"/>
        <v>0</v>
      </c>
      <c r="AK42" s="1"/>
      <c r="AL42" s="1"/>
      <c r="AM42" s="1"/>
      <c r="AN42" s="1"/>
      <c r="AO42" s="1"/>
    </row>
    <row r="43" spans="1:41" ht="92.25" customHeight="1" thickBot="1" x14ac:dyDescent="0.25">
      <c r="A43" s="179"/>
      <c r="B43" s="180"/>
      <c r="C43" s="289" t="s">
        <v>46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1"/>
      <c r="AD43" s="310">
        <v>1748</v>
      </c>
      <c r="AE43" s="311">
        <v>0</v>
      </c>
      <c r="AF43" s="121">
        <v>4150</v>
      </c>
      <c r="AG43" s="124">
        <v>0</v>
      </c>
      <c r="AH43" s="119">
        <v>0</v>
      </c>
      <c r="AI43" s="124"/>
      <c r="AJ43" s="125">
        <f t="shared" si="6"/>
        <v>0</v>
      </c>
      <c r="AK43" s="1"/>
      <c r="AL43" s="1"/>
      <c r="AM43" s="1"/>
      <c r="AN43" s="1"/>
      <c r="AO43" s="1"/>
    </row>
    <row r="44" spans="1:41" ht="59.25" customHeight="1" thickBot="1" x14ac:dyDescent="0.25">
      <c r="A44" s="176"/>
      <c r="B44" s="86"/>
      <c r="C44" s="284" t="s">
        <v>47</v>
      </c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189"/>
      <c r="AE44" s="189"/>
      <c r="AF44" s="183">
        <f>AF45+AF47+AF48+AF49</f>
        <v>23976.9</v>
      </c>
      <c r="AG44" s="190">
        <f>AG45+AG47+AG48</f>
        <v>3309.9</v>
      </c>
      <c r="AH44" s="190">
        <f t="shared" ref="AH44:AI44" si="7">AH45+AH47+AH48</f>
        <v>3309.9</v>
      </c>
      <c r="AI44" s="190">
        <f t="shared" si="7"/>
        <v>0</v>
      </c>
      <c r="AJ44" s="191">
        <f t="shared" si="6"/>
        <v>0</v>
      </c>
      <c r="AK44" s="1"/>
      <c r="AL44" s="1"/>
      <c r="AM44" s="1"/>
      <c r="AN44" s="1"/>
      <c r="AO44" s="1"/>
    </row>
    <row r="45" spans="1:41" ht="52.5" customHeight="1" thickBot="1" x14ac:dyDescent="0.6">
      <c r="A45" s="175"/>
      <c r="B45" s="1"/>
      <c r="C45" s="238" t="s">
        <v>36</v>
      </c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60"/>
      <c r="AF45" s="102">
        <v>3309.9</v>
      </c>
      <c r="AG45" s="103">
        <v>3309.9</v>
      </c>
      <c r="AH45" s="104">
        <v>3309.9</v>
      </c>
      <c r="AI45" s="105"/>
      <c r="AJ45" s="119">
        <v>0</v>
      </c>
      <c r="AK45" s="1"/>
      <c r="AL45" s="1"/>
      <c r="AM45" s="1"/>
      <c r="AN45" s="1"/>
      <c r="AO45" s="1"/>
    </row>
    <row r="46" spans="1:41" ht="69.599999999999994" hidden="1" customHeight="1" thickBot="1" x14ac:dyDescent="0.6">
      <c r="A46" s="175"/>
      <c r="B46" s="1"/>
      <c r="C46" s="304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  <c r="O46" s="305"/>
      <c r="P46" s="305"/>
      <c r="Q46" s="305"/>
      <c r="R46" s="305"/>
      <c r="S46" s="305"/>
      <c r="T46" s="305"/>
      <c r="U46" s="305"/>
      <c r="V46" s="305"/>
      <c r="W46" s="305"/>
      <c r="X46" s="305"/>
      <c r="Y46" s="305"/>
      <c r="Z46" s="305"/>
      <c r="AA46" s="305"/>
      <c r="AB46" s="305"/>
      <c r="AC46" s="305"/>
      <c r="AD46" s="306"/>
      <c r="AE46" s="56"/>
      <c r="AF46" s="107"/>
      <c r="AG46" s="90"/>
      <c r="AH46" s="108"/>
      <c r="AI46" s="97"/>
      <c r="AJ46" s="120"/>
      <c r="AK46" s="1"/>
      <c r="AL46" s="1"/>
      <c r="AM46" s="1"/>
      <c r="AN46" s="1"/>
      <c r="AO46" s="1"/>
    </row>
    <row r="47" spans="1:41" ht="86.25" customHeight="1" thickBot="1" x14ac:dyDescent="0.6">
      <c r="A47" s="175"/>
      <c r="B47" s="1"/>
      <c r="C47" s="194" t="s">
        <v>48</v>
      </c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286"/>
      <c r="AD47" s="84"/>
      <c r="AE47" s="56"/>
      <c r="AF47" s="107">
        <v>8000</v>
      </c>
      <c r="AG47" s="109">
        <v>0</v>
      </c>
      <c r="AH47" s="109">
        <v>0</v>
      </c>
      <c r="AI47" s="110"/>
      <c r="AJ47" s="111">
        <v>0</v>
      </c>
      <c r="AK47" s="1"/>
      <c r="AL47" s="1"/>
      <c r="AM47" s="1"/>
      <c r="AN47" s="1"/>
      <c r="AO47" s="1"/>
    </row>
    <row r="48" spans="1:41" ht="69.599999999999994" customHeight="1" thickBot="1" x14ac:dyDescent="0.6">
      <c r="A48" s="175"/>
      <c r="B48" s="1"/>
      <c r="C48" s="287" t="s">
        <v>49</v>
      </c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84"/>
      <c r="AE48" s="56"/>
      <c r="AF48" s="112">
        <v>2667</v>
      </c>
      <c r="AG48" s="113">
        <v>0</v>
      </c>
      <c r="AH48" s="114">
        <v>0</v>
      </c>
      <c r="AI48" s="115"/>
      <c r="AJ48" s="116">
        <v>0</v>
      </c>
      <c r="AK48" s="1"/>
      <c r="AL48" s="1"/>
      <c r="AM48" s="1"/>
      <c r="AN48" s="1"/>
      <c r="AO48" s="1"/>
    </row>
    <row r="49" spans="1:41" ht="69.599999999999994" customHeight="1" thickBot="1" x14ac:dyDescent="0.6">
      <c r="A49" s="175"/>
      <c r="B49" s="1"/>
      <c r="C49" s="194" t="s">
        <v>56</v>
      </c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85"/>
      <c r="AE49" s="56"/>
      <c r="AF49" s="112">
        <v>10000</v>
      </c>
      <c r="AG49" s="113">
        <v>0</v>
      </c>
      <c r="AH49" s="114">
        <v>0</v>
      </c>
      <c r="AI49" s="115"/>
      <c r="AJ49" s="116">
        <v>0</v>
      </c>
      <c r="AK49" s="1"/>
      <c r="AL49" s="1"/>
      <c r="AM49" s="1"/>
      <c r="AN49" s="1"/>
      <c r="AO49" s="1"/>
    </row>
    <row r="50" spans="1:41" ht="69.599999999999994" customHeight="1" thickBot="1" x14ac:dyDescent="0.35">
      <c r="A50" s="175"/>
      <c r="B50" s="1"/>
      <c r="C50" s="192" t="s">
        <v>50</v>
      </c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81"/>
      <c r="AE50" s="182"/>
      <c r="AF50" s="183">
        <f>AF51</f>
        <v>2200</v>
      </c>
      <c r="AG50" s="184">
        <v>0</v>
      </c>
      <c r="AH50" s="185">
        <v>0</v>
      </c>
      <c r="AI50" s="186"/>
      <c r="AJ50" s="187">
        <v>0</v>
      </c>
      <c r="AK50" s="1"/>
      <c r="AL50" s="1"/>
      <c r="AM50" s="1"/>
      <c r="AN50" s="1"/>
      <c r="AO50" s="1"/>
    </row>
    <row r="51" spans="1:41" ht="69.599999999999994" customHeight="1" thickBot="1" x14ac:dyDescent="0.6">
      <c r="A51" s="175"/>
      <c r="B51" s="1"/>
      <c r="C51" s="194" t="s">
        <v>51</v>
      </c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85"/>
      <c r="AE51" s="56"/>
      <c r="AF51" s="112">
        <f>AF53</f>
        <v>2200</v>
      </c>
      <c r="AG51" s="113">
        <v>0</v>
      </c>
      <c r="AH51" s="114">
        <v>0</v>
      </c>
      <c r="AI51" s="115"/>
      <c r="AJ51" s="116">
        <v>0</v>
      </c>
      <c r="AK51" s="1"/>
      <c r="AL51" s="1"/>
      <c r="AM51" s="1"/>
      <c r="AN51" s="1"/>
      <c r="AO51" s="1"/>
    </row>
    <row r="52" spans="1:41" ht="21.75" customHeight="1" thickBot="1" x14ac:dyDescent="0.6">
      <c r="A52" s="175"/>
      <c r="B52" s="1"/>
      <c r="C52" s="87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 t="s">
        <v>52</v>
      </c>
      <c r="AB52" s="88"/>
      <c r="AC52" s="88"/>
      <c r="AD52" s="85"/>
      <c r="AE52" s="56"/>
      <c r="AF52" s="112"/>
      <c r="AG52" s="113"/>
      <c r="AH52" s="114"/>
      <c r="AI52" s="115"/>
      <c r="AJ52" s="116"/>
      <c r="AK52" s="1"/>
      <c r="AL52" s="1"/>
      <c r="AM52" s="1"/>
      <c r="AN52" s="1"/>
      <c r="AO52" s="1"/>
    </row>
    <row r="53" spans="1:41" ht="61.5" customHeight="1" thickBot="1" x14ac:dyDescent="0.6">
      <c r="A53" s="175"/>
      <c r="B53" s="1"/>
      <c r="C53" s="194" t="s">
        <v>53</v>
      </c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85"/>
      <c r="AE53" s="56"/>
      <c r="AF53" s="112">
        <v>2200</v>
      </c>
      <c r="AG53" s="113">
        <v>0</v>
      </c>
      <c r="AH53" s="114">
        <v>0</v>
      </c>
      <c r="AI53" s="115"/>
      <c r="AJ53" s="116">
        <v>0</v>
      </c>
      <c r="AK53" s="1"/>
      <c r="AL53" s="1"/>
      <c r="AM53" s="1"/>
      <c r="AN53" s="1"/>
      <c r="AO53" s="1"/>
    </row>
    <row r="54" spans="1:41" ht="91.5" customHeight="1" thickBot="1" x14ac:dyDescent="0.35">
      <c r="A54" s="177"/>
      <c r="B54" s="178"/>
      <c r="C54" s="215" t="s">
        <v>30</v>
      </c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7"/>
      <c r="AE54" s="188"/>
      <c r="AF54" s="183">
        <f>AF44+AF3+AF50</f>
        <v>596189.9</v>
      </c>
      <c r="AG54" s="183">
        <f t="shared" ref="AG54:AJ54" si="8">AG44+AG3+AG50</f>
        <v>139794.79999999999</v>
      </c>
      <c r="AH54" s="183">
        <f t="shared" si="8"/>
        <v>101925.7</v>
      </c>
      <c r="AI54" s="183">
        <f t="shared" si="8"/>
        <v>0</v>
      </c>
      <c r="AJ54" s="183">
        <f t="shared" si="8"/>
        <v>37869.099999999991</v>
      </c>
      <c r="AK54" s="1"/>
      <c r="AL54" s="1"/>
      <c r="AM54" s="1"/>
      <c r="AN54" s="1"/>
      <c r="AO54" s="1"/>
    </row>
    <row r="55" spans="1:41" ht="39" customHeight="1" x14ac:dyDescent="0.4">
      <c r="C55" s="73" t="s">
        <v>42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 t="s">
        <v>43</v>
      </c>
      <c r="AG55" s="73"/>
      <c r="AH55" s="73"/>
      <c r="AI55" s="1"/>
      <c r="AJ55" s="1"/>
    </row>
    <row r="56" spans="1:41" ht="39.75" customHeight="1" x14ac:dyDescent="0.5">
      <c r="C56" s="74"/>
      <c r="D56" s="75"/>
      <c r="E56" s="75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5"/>
      <c r="AA56" s="75"/>
      <c r="AB56" s="77"/>
      <c r="AC56" s="74"/>
      <c r="AD56" s="78"/>
      <c r="AE56" s="21"/>
      <c r="AF56" s="61"/>
      <c r="AG56" s="61"/>
      <c r="AH56" s="1"/>
      <c r="AI56" s="1"/>
      <c r="AJ56" s="1"/>
    </row>
    <row r="57" spans="1:41" ht="30" customHeight="1" x14ac:dyDescent="0.4">
      <c r="C57" s="79" t="s">
        <v>44</v>
      </c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 t="s">
        <v>45</v>
      </c>
      <c r="AG57" s="79"/>
      <c r="AH57" s="79"/>
      <c r="AI57" s="1"/>
      <c r="AJ57" s="1"/>
    </row>
    <row r="58" spans="1:41" ht="61.15" customHeight="1" x14ac:dyDescent="0.35">
      <c r="C58" s="243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6"/>
      <c r="AF58" s="41"/>
      <c r="AG58" s="39"/>
      <c r="AH58" s="1"/>
      <c r="AI58" s="1"/>
      <c r="AJ58" s="1"/>
    </row>
    <row r="59" spans="1:41" ht="40.9" customHeight="1" x14ac:dyDescent="0.35">
      <c r="C59" s="218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6"/>
      <c r="AF59" s="41"/>
      <c r="AG59" s="39"/>
      <c r="AH59" s="1"/>
      <c r="AI59" s="1"/>
      <c r="AJ59" s="1"/>
    </row>
    <row r="60" spans="1:41" ht="40.9" customHeight="1" x14ac:dyDescent="0.35">
      <c r="C60" s="218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6"/>
      <c r="AF60" s="41"/>
      <c r="AG60" s="39"/>
      <c r="AH60" s="1"/>
      <c r="AI60" s="1"/>
      <c r="AJ60" s="1"/>
    </row>
    <row r="61" spans="1:41" ht="24" customHeight="1" x14ac:dyDescent="0.35">
      <c r="C61" s="249"/>
      <c r="D61" s="250"/>
      <c r="E61" s="250"/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0"/>
      <c r="V61" s="250"/>
      <c r="W61" s="250"/>
      <c r="X61" s="250"/>
      <c r="Y61" s="250"/>
      <c r="Z61" s="250"/>
      <c r="AA61" s="250"/>
      <c r="AB61" s="250"/>
      <c r="AC61" s="250"/>
      <c r="AD61" s="250"/>
      <c r="AE61" s="6"/>
      <c r="AF61" s="41"/>
      <c r="AG61" s="39"/>
      <c r="AH61" s="1"/>
      <c r="AI61" s="1"/>
      <c r="AJ61" s="1"/>
    </row>
    <row r="62" spans="1:41" ht="40.9" customHeight="1" x14ac:dyDescent="0.35">
      <c r="C62" s="251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6"/>
      <c r="AF62" s="43"/>
      <c r="AG62" s="39"/>
      <c r="AH62" s="1"/>
      <c r="AI62" s="1"/>
      <c r="AJ62" s="1"/>
    </row>
    <row r="63" spans="1:41" ht="40.9" customHeight="1" x14ac:dyDescent="0.35">
      <c r="C63" s="218"/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6"/>
      <c r="AF63" s="41"/>
      <c r="AG63" s="39"/>
      <c r="AH63" s="1"/>
      <c r="AI63" s="1"/>
      <c r="AJ63" s="1"/>
    </row>
    <row r="64" spans="1:41" ht="50.45" customHeight="1" x14ac:dyDescent="0.35">
      <c r="C64" s="218"/>
      <c r="D64" s="219"/>
      <c r="E64" s="219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6"/>
      <c r="AF64" s="41"/>
      <c r="AG64" s="39"/>
      <c r="AH64" s="1"/>
      <c r="AI64" s="1"/>
      <c r="AJ64" s="1"/>
    </row>
    <row r="65" spans="3:36" ht="50.45" customHeight="1" x14ac:dyDescent="0.35">
      <c r="C65" s="218"/>
      <c r="D65" s="219"/>
      <c r="E65" s="219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6"/>
      <c r="AF65" s="41"/>
      <c r="AG65" s="39"/>
      <c r="AH65" s="1"/>
      <c r="AI65" s="1"/>
      <c r="AJ65" s="1"/>
    </row>
    <row r="66" spans="3:36" ht="60" customHeight="1" x14ac:dyDescent="0.35">
      <c r="C66" s="218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6"/>
      <c r="AF66" s="44"/>
      <c r="AG66" s="39"/>
      <c r="AH66" s="1"/>
      <c r="AI66" s="1"/>
      <c r="AJ66" s="1"/>
    </row>
    <row r="67" spans="3:36" ht="55.15" customHeight="1" x14ac:dyDescent="0.35">
      <c r="C67" s="218"/>
      <c r="D67" s="219"/>
      <c r="E67" s="219"/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6"/>
      <c r="AF67" s="44"/>
      <c r="AG67" s="39"/>
      <c r="AH67" s="1"/>
      <c r="AI67" s="1"/>
      <c r="AJ67" s="1"/>
    </row>
    <row r="68" spans="3:36" ht="55.15" customHeight="1" x14ac:dyDescent="0.35">
      <c r="C68" s="218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  <c r="Z68" s="219"/>
      <c r="AA68" s="219"/>
      <c r="AB68" s="219"/>
      <c r="AC68" s="219"/>
      <c r="AD68" s="219"/>
      <c r="AE68" s="6"/>
      <c r="AF68" s="41"/>
      <c r="AG68" s="39"/>
      <c r="AH68" s="1"/>
      <c r="AI68" s="1"/>
      <c r="AJ68" s="1"/>
    </row>
    <row r="69" spans="3:36" ht="55.15" customHeight="1" x14ac:dyDescent="0.35">
      <c r="C69" s="218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  <c r="Z69" s="219"/>
      <c r="AA69" s="219"/>
      <c r="AB69" s="219"/>
      <c r="AC69" s="219"/>
      <c r="AD69" s="219"/>
      <c r="AE69" s="6"/>
      <c r="AF69" s="41"/>
      <c r="AG69" s="39"/>
      <c r="AH69" s="1"/>
      <c r="AI69" s="1"/>
      <c r="AJ69" s="1"/>
    </row>
    <row r="70" spans="3:36" ht="19.149999999999999" customHeight="1" x14ac:dyDescent="0.35">
      <c r="C70" s="220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6"/>
      <c r="AF70" s="41"/>
      <c r="AG70" s="39"/>
      <c r="AH70" s="1"/>
      <c r="AI70" s="1"/>
      <c r="AJ70" s="1"/>
    </row>
    <row r="71" spans="3:36" ht="30" customHeight="1" x14ac:dyDescent="0.35">
      <c r="C71" s="45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222"/>
      <c r="AA71" s="222"/>
      <c r="AB71" s="222"/>
      <c r="AC71" s="222"/>
      <c r="AD71" s="222"/>
      <c r="AE71" s="6"/>
      <c r="AF71" s="43"/>
      <c r="AG71" s="39"/>
      <c r="AH71" s="1"/>
      <c r="AI71" s="1"/>
      <c r="AJ71" s="1"/>
    </row>
    <row r="72" spans="3:36" ht="32.450000000000003" customHeight="1" x14ac:dyDescent="0.35">
      <c r="C72" s="45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222"/>
      <c r="AA72" s="222"/>
      <c r="AB72" s="222"/>
      <c r="AC72" s="222"/>
      <c r="AD72" s="222"/>
      <c r="AE72" s="6"/>
      <c r="AF72" s="43"/>
      <c r="AG72" s="39"/>
      <c r="AH72" s="1"/>
      <c r="AI72" s="1"/>
      <c r="AJ72" s="1"/>
    </row>
    <row r="73" spans="3:36" ht="56.45" customHeight="1" x14ac:dyDescent="0.35">
      <c r="C73" s="210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40"/>
      <c r="AF73" s="42"/>
      <c r="AG73" s="39"/>
      <c r="AH73" s="1"/>
      <c r="AI73" s="1"/>
      <c r="AJ73" s="1"/>
    </row>
    <row r="74" spans="3:36" ht="50.45" customHeight="1" x14ac:dyDescent="0.35">
      <c r="C74" s="210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6"/>
      <c r="AF74" s="42"/>
      <c r="AG74" s="39"/>
      <c r="AH74" s="1"/>
      <c r="AI74" s="1"/>
      <c r="AJ74" s="1"/>
    </row>
    <row r="75" spans="3:36" ht="50.45" customHeight="1" x14ac:dyDescent="0.35">
      <c r="C75" s="210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6"/>
      <c r="AF75" s="42"/>
      <c r="AG75" s="39"/>
      <c r="AH75" s="1"/>
      <c r="AI75" s="1"/>
      <c r="AJ75" s="1"/>
    </row>
    <row r="76" spans="3:36" ht="50.45" customHeight="1" x14ac:dyDescent="0.35">
      <c r="C76" s="210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6"/>
      <c r="AF76" s="42"/>
      <c r="AG76" s="39"/>
      <c r="AH76" s="1"/>
      <c r="AI76" s="1"/>
      <c r="AJ76" s="1"/>
    </row>
    <row r="77" spans="3:36" ht="21.6" customHeight="1" x14ac:dyDescent="0.35">
      <c r="C77" s="212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13"/>
      <c r="Y77" s="213"/>
      <c r="Z77" s="213"/>
      <c r="AA77" s="213"/>
      <c r="AB77" s="213"/>
      <c r="AC77" s="213"/>
      <c r="AD77" s="213"/>
      <c r="AE77" s="6"/>
      <c r="AF77" s="29"/>
      <c r="AG77" s="39"/>
      <c r="AH77" s="1"/>
      <c r="AI77" s="1"/>
      <c r="AJ77" s="1"/>
    </row>
    <row r="78" spans="3:36" ht="27.6" customHeight="1" x14ac:dyDescent="0.35">
      <c r="C78" s="47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214"/>
      <c r="AA78" s="214"/>
      <c r="AB78" s="214"/>
      <c r="AC78" s="214"/>
      <c r="AD78" s="214"/>
      <c r="AE78" s="6"/>
      <c r="AF78" s="49"/>
      <c r="AG78" s="39"/>
      <c r="AH78" s="1"/>
      <c r="AI78" s="1"/>
      <c r="AJ78" s="1"/>
    </row>
    <row r="79" spans="3:36" ht="32.450000000000003" customHeight="1" x14ac:dyDescent="0.35">
      <c r="C79" s="47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214"/>
      <c r="AA79" s="214"/>
      <c r="AB79" s="214"/>
      <c r="AC79" s="214"/>
      <c r="AD79" s="214"/>
      <c r="AE79" s="6"/>
      <c r="AF79" s="49"/>
      <c r="AG79" s="39"/>
      <c r="AH79" s="1"/>
      <c r="AI79" s="1"/>
      <c r="AJ79" s="1"/>
    </row>
    <row r="80" spans="3:36" ht="40.9" customHeight="1" x14ac:dyDescent="0.35">
      <c r="C80" s="245"/>
      <c r="D80" s="246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6"/>
      <c r="T80" s="246"/>
      <c r="U80" s="246"/>
      <c r="V80" s="246"/>
      <c r="W80" s="246"/>
      <c r="X80" s="246"/>
      <c r="Y80" s="246"/>
      <c r="Z80" s="246"/>
      <c r="AA80" s="246"/>
      <c r="AB80" s="246"/>
      <c r="AC80" s="246"/>
      <c r="AD80" s="246"/>
      <c r="AE80" s="6"/>
      <c r="AF80" s="50"/>
      <c r="AG80" s="39"/>
      <c r="AH80" s="1"/>
      <c r="AI80" s="1"/>
      <c r="AJ80" s="1"/>
    </row>
    <row r="81" spans="3:36" ht="56.45" customHeight="1" x14ac:dyDescent="0.35">
      <c r="C81" s="247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6"/>
      <c r="AF81" s="41"/>
      <c r="AG81" s="39"/>
      <c r="AH81" s="1"/>
      <c r="AI81" s="1"/>
      <c r="AJ81" s="1"/>
    </row>
    <row r="82" spans="3:36" ht="20.45" customHeight="1" x14ac:dyDescent="0.35">
      <c r="C82" s="240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  <c r="AB82" s="221"/>
      <c r="AC82" s="221"/>
      <c r="AD82" s="221"/>
      <c r="AE82" s="6"/>
      <c r="AF82" s="41"/>
      <c r="AG82" s="39"/>
      <c r="AH82" s="1"/>
      <c r="AI82" s="1"/>
      <c r="AJ82" s="1"/>
    </row>
    <row r="83" spans="3:36" ht="51.6" customHeight="1" x14ac:dyDescent="0.35">
      <c r="C83" s="208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6"/>
      <c r="AF83" s="43"/>
      <c r="AG83" s="39"/>
      <c r="AH83" s="1"/>
      <c r="AI83" s="1"/>
      <c r="AJ83" s="1"/>
    </row>
    <row r="84" spans="3:36" ht="51.6" customHeight="1" x14ac:dyDescent="0.35">
      <c r="C84" s="208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  <c r="AE84" s="6"/>
      <c r="AF84" s="43"/>
      <c r="AG84" s="39"/>
      <c r="AH84" s="1"/>
      <c r="AI84" s="1"/>
      <c r="AJ84" s="1"/>
    </row>
    <row r="85" spans="3:36" ht="50.45" customHeight="1" x14ac:dyDescent="0.35">
      <c r="C85" s="208"/>
      <c r="D85" s="209"/>
      <c r="E85" s="209"/>
      <c r="F85" s="209"/>
      <c r="G85" s="209"/>
      <c r="H85" s="209"/>
      <c r="I85" s="209"/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6"/>
      <c r="AF85" s="43"/>
      <c r="AG85" s="39"/>
      <c r="AH85" s="1"/>
      <c r="AI85" s="1"/>
      <c r="AJ85" s="1"/>
    </row>
    <row r="86" spans="3:36" ht="72" customHeight="1" x14ac:dyDescent="0.35">
      <c r="C86" s="208"/>
      <c r="D86" s="211"/>
      <c r="E86" s="211"/>
      <c r="F86" s="211"/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6"/>
      <c r="AF86" s="43"/>
      <c r="AG86" s="39"/>
      <c r="AH86" s="1"/>
      <c r="AI86" s="1"/>
      <c r="AJ86" s="1"/>
    </row>
    <row r="87" spans="3:36" s="36" customFormat="1" ht="41.45" customHeight="1" x14ac:dyDescent="0.25">
      <c r="C87" s="254"/>
      <c r="D87" s="255"/>
      <c r="E87" s="255"/>
      <c r="F87" s="255"/>
      <c r="G87" s="255"/>
      <c r="H87" s="255"/>
      <c r="I87" s="255"/>
      <c r="J87" s="255"/>
      <c r="K87" s="255"/>
      <c r="L87" s="255"/>
      <c r="M87" s="255"/>
      <c r="N87" s="255"/>
      <c r="O87" s="255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37"/>
      <c r="AF87" s="51"/>
      <c r="AG87" s="38"/>
      <c r="AH87" s="37"/>
      <c r="AI87" s="37"/>
      <c r="AJ87" s="37"/>
    </row>
    <row r="88" spans="3:36" ht="66" customHeight="1" x14ac:dyDescent="0.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23"/>
      <c r="AG88" s="12"/>
      <c r="AH88" s="1"/>
      <c r="AI88" s="1"/>
      <c r="AJ88" s="1"/>
    </row>
    <row r="89" spans="3:36" ht="66" customHeight="1" x14ac:dyDescent="0.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23"/>
      <c r="AG89" s="12"/>
      <c r="AH89" s="1"/>
      <c r="AI89" s="1"/>
      <c r="AJ89" s="1"/>
    </row>
    <row r="90" spans="3:36" ht="66" customHeight="1" x14ac:dyDescent="0.5">
      <c r="C90" s="15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22"/>
      <c r="AG90" s="12"/>
      <c r="AH90" s="1"/>
      <c r="AI90" s="1"/>
      <c r="AJ90" s="1"/>
    </row>
    <row r="91" spans="3:36" ht="66" customHeight="1" x14ac:dyDescent="0.5">
      <c r="C91" s="235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8"/>
      <c r="AF91" s="24"/>
      <c r="AG91" s="12"/>
      <c r="AH91" s="1"/>
      <c r="AI91" s="1"/>
      <c r="AJ91" s="1"/>
    </row>
    <row r="92" spans="3:36" ht="66" customHeight="1" x14ac:dyDescent="0.5">
      <c r="C92" s="206"/>
      <c r="D92" s="207"/>
      <c r="E92" s="207"/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8"/>
      <c r="AF92" s="25"/>
      <c r="AG92" s="12"/>
      <c r="AH92" s="1"/>
      <c r="AI92" s="1"/>
      <c r="AJ92" s="1"/>
    </row>
    <row r="93" spans="3:36" ht="66" customHeight="1" x14ac:dyDescent="0.5">
      <c r="C93" s="198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12"/>
      <c r="AF93" s="21"/>
      <c r="AG93" s="12"/>
      <c r="AH93" s="1"/>
      <c r="AI93" s="1"/>
      <c r="AJ93" s="1"/>
    </row>
    <row r="94" spans="3:36" ht="66" customHeight="1" x14ac:dyDescent="0.5">
      <c r="C94" s="16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12"/>
      <c r="AF94" s="21"/>
      <c r="AG94" s="12"/>
      <c r="AH94" s="1"/>
      <c r="AI94" s="1"/>
      <c r="AJ94" s="1"/>
    </row>
    <row r="95" spans="3:36" ht="66" customHeight="1" x14ac:dyDescent="0.5">
      <c r="C95" s="196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6"/>
      <c r="AF95" s="24"/>
      <c r="AG95" s="12"/>
      <c r="AH95" s="1"/>
      <c r="AI95" s="1"/>
      <c r="AJ95" s="1"/>
    </row>
    <row r="96" spans="3:36" ht="66" customHeight="1" x14ac:dyDescent="0.5">
      <c r="C96" s="206"/>
      <c r="D96" s="207"/>
      <c r="E96" s="207"/>
      <c r="F96" s="207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6"/>
      <c r="AF96" s="23"/>
      <c r="AG96" s="12"/>
      <c r="AH96" s="12"/>
      <c r="AI96" s="1"/>
      <c r="AJ96" s="1"/>
    </row>
    <row r="97" spans="3:36" ht="66" customHeight="1" x14ac:dyDescent="0.5">
      <c r="C97" s="202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17"/>
      <c r="AF97" s="21"/>
      <c r="AG97" s="12"/>
      <c r="AH97" s="12"/>
      <c r="AI97" s="1"/>
      <c r="AJ97" s="1"/>
    </row>
    <row r="98" spans="3:36" ht="66" customHeight="1" x14ac:dyDescent="0.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23"/>
      <c r="AG98" s="12"/>
      <c r="AH98" s="12"/>
      <c r="AI98" s="1"/>
      <c r="AJ98" s="1"/>
    </row>
    <row r="99" spans="3:36" ht="66" customHeight="1" x14ac:dyDescent="0.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23"/>
      <c r="AG99" s="1"/>
      <c r="AH99" s="12"/>
      <c r="AI99" s="1"/>
      <c r="AJ99" s="1"/>
    </row>
    <row r="100" spans="3:36" ht="66" customHeight="1" x14ac:dyDescent="0.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23"/>
      <c r="AG100" s="12"/>
      <c r="AH100" s="12"/>
      <c r="AI100" s="1"/>
      <c r="AJ100" s="1"/>
    </row>
    <row r="101" spans="3:36" ht="66" customHeight="1" x14ac:dyDescent="0.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23"/>
      <c r="AG101" s="12"/>
      <c r="AH101" s="12"/>
      <c r="AI101" s="1"/>
      <c r="AJ101" s="1"/>
    </row>
    <row r="102" spans="3:36" ht="119.25" hidden="1" customHeight="1" thickBot="1" x14ac:dyDescent="0.6">
      <c r="C102" s="228"/>
      <c r="D102" s="229"/>
      <c r="E102" s="229"/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14"/>
      <c r="AF102" s="20"/>
      <c r="AG102" s="12"/>
      <c r="AH102" s="12"/>
      <c r="AI102" s="1"/>
      <c r="AJ102" s="1"/>
    </row>
    <row r="103" spans="3:36" ht="193.5" customHeight="1" x14ac:dyDescent="0.5">
      <c r="C103" s="204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6"/>
      <c r="AF103" s="26"/>
      <c r="AG103" s="7"/>
      <c r="AH103" s="1"/>
      <c r="AI103" s="1"/>
      <c r="AJ103" s="1"/>
    </row>
    <row r="104" spans="3:36" ht="53.25" customHeight="1" x14ac:dyDescent="0.5">
      <c r="C104" s="200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6"/>
      <c r="AF104" s="24"/>
      <c r="AG104" s="7"/>
      <c r="AH104" s="1"/>
      <c r="AI104" s="1"/>
      <c r="AJ104" s="1"/>
    </row>
    <row r="105" spans="3:36" ht="126.75" customHeight="1" x14ac:dyDescent="0.5">
      <c r="C105" s="198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6"/>
      <c r="AF105" s="24"/>
      <c r="AG105" s="18"/>
      <c r="AH105" s="1"/>
      <c r="AI105" s="1"/>
      <c r="AJ105" s="1"/>
    </row>
    <row r="106" spans="3:36" ht="68.25" customHeight="1" x14ac:dyDescent="0.5">
      <c r="C106" s="198"/>
      <c r="D106" s="199"/>
      <c r="E106" s="199"/>
      <c r="F106" s="199"/>
      <c r="G106" s="199"/>
      <c r="H106" s="199"/>
      <c r="I106" s="199"/>
      <c r="J106" s="199"/>
      <c r="K106" s="199"/>
      <c r="L106" s="199"/>
      <c r="M106" s="199"/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6"/>
      <c r="AF106" s="24"/>
      <c r="AG106" s="19"/>
      <c r="AH106" s="1"/>
      <c r="AI106" s="1"/>
      <c r="AJ106" s="1"/>
    </row>
    <row r="107" spans="3:36" ht="80.25" customHeight="1" x14ac:dyDescent="0.5">
      <c r="C107" s="198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6"/>
      <c r="AF107" s="24"/>
      <c r="AG107" s="1"/>
      <c r="AH107" s="1"/>
      <c r="AI107" s="1"/>
      <c r="AJ107" s="1"/>
    </row>
    <row r="108" spans="3:36" ht="158.25" customHeight="1" x14ac:dyDescent="0.5">
      <c r="C108" s="198"/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99"/>
      <c r="O108" s="199"/>
      <c r="P108" s="199"/>
      <c r="Q108" s="199"/>
      <c r="R108" s="199"/>
      <c r="S108" s="199"/>
      <c r="T108" s="199"/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6"/>
      <c r="AF108" s="24"/>
      <c r="AG108" s="1"/>
      <c r="AH108" s="1"/>
      <c r="AI108" s="1"/>
      <c r="AJ108" s="1"/>
    </row>
    <row r="109" spans="3:36" ht="150.75" customHeight="1" x14ac:dyDescent="0.5">
      <c r="C109" s="198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6"/>
      <c r="AF109" s="24"/>
      <c r="AG109" s="1"/>
      <c r="AH109" s="1"/>
      <c r="AI109" s="1"/>
      <c r="AJ109" s="1"/>
    </row>
    <row r="110" spans="3:36" ht="150.75" customHeight="1" x14ac:dyDescent="0.5">
      <c r="C110" s="204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6"/>
      <c r="AF110" s="24"/>
      <c r="AG110" s="1"/>
      <c r="AH110" s="1"/>
      <c r="AI110" s="1"/>
      <c r="AJ110" s="1"/>
    </row>
    <row r="111" spans="3:36" ht="52.5" customHeight="1" x14ac:dyDescent="0.5">
      <c r="C111" s="234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6"/>
      <c r="AF111" s="27"/>
      <c r="AG111" s="1"/>
      <c r="AH111" s="1"/>
      <c r="AI111" s="1"/>
      <c r="AJ111" s="1"/>
    </row>
    <row r="112" spans="3:36" ht="60" customHeight="1" x14ac:dyDescent="0.5">
      <c r="C112" s="234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6"/>
      <c r="AF112" s="27"/>
      <c r="AG112" s="225"/>
      <c r="AH112" s="226"/>
      <c r="AI112" s="227"/>
      <c r="AJ112" s="227"/>
    </row>
    <row r="113" spans="3:36" ht="57.75" customHeight="1" x14ac:dyDescent="0.5">
      <c r="C113" s="198"/>
      <c r="D113" s="199"/>
      <c r="E113" s="199"/>
      <c r="F113" s="199"/>
      <c r="G113" s="199"/>
      <c r="H113" s="199"/>
      <c r="I113" s="199"/>
      <c r="J113" s="199"/>
      <c r="K113" s="199"/>
      <c r="L113" s="199"/>
      <c r="M113" s="199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6"/>
      <c r="AF113" s="24"/>
      <c r="AG113" s="1"/>
      <c r="AH113" s="1"/>
      <c r="AI113" s="1"/>
      <c r="AJ113" s="1"/>
    </row>
    <row r="114" spans="3:36" ht="80.25" customHeight="1" x14ac:dyDescent="0.5">
      <c r="C114" s="198"/>
      <c r="D114" s="199"/>
      <c r="E114" s="199"/>
      <c r="F114" s="199"/>
      <c r="G114" s="199"/>
      <c r="H114" s="199"/>
      <c r="I114" s="199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6"/>
      <c r="AF114" s="24"/>
      <c r="AG114" s="1"/>
      <c r="AH114" s="1"/>
      <c r="AI114" s="1"/>
      <c r="AJ114" s="1"/>
    </row>
    <row r="115" spans="3:36" ht="170.25" customHeight="1" x14ac:dyDescent="0.2"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33"/>
      <c r="Z115" s="233"/>
      <c r="AA115" s="233"/>
      <c r="AB115" s="233"/>
      <c r="AC115" s="233"/>
      <c r="AD115" s="233"/>
      <c r="AE115" s="6"/>
      <c r="AF115" s="24"/>
      <c r="AG115" s="1"/>
      <c r="AH115" s="1"/>
      <c r="AI115" s="1"/>
      <c r="AJ115" s="1"/>
    </row>
    <row r="116" spans="3:36" ht="77.25" customHeight="1" x14ac:dyDescent="0.4">
      <c r="C116" s="231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6"/>
      <c r="AF116" s="24"/>
      <c r="AG116" s="13"/>
      <c r="AH116" s="1"/>
      <c r="AI116" s="1"/>
      <c r="AJ116" s="1"/>
    </row>
    <row r="117" spans="3:36" ht="101.25" customHeight="1" x14ac:dyDescent="0.4">
      <c r="C117" s="231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6"/>
      <c r="AF117" s="24"/>
      <c r="AG117" s="13"/>
      <c r="AH117" s="1"/>
      <c r="AI117" s="1"/>
      <c r="AJ117" s="1"/>
    </row>
    <row r="118" spans="3:36" ht="86.25" customHeight="1" x14ac:dyDescent="0.4">
      <c r="C118" s="231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5"/>
      <c r="AF118" s="24"/>
      <c r="AG118" s="11"/>
      <c r="AH118" s="1"/>
      <c r="AI118" s="1"/>
      <c r="AJ118" s="1"/>
    </row>
    <row r="119" spans="3:36" ht="87.75" customHeight="1" x14ac:dyDescent="0.2">
      <c r="C119" s="231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6"/>
      <c r="AF119" s="28"/>
      <c r="AG119" s="9"/>
      <c r="AH119" s="1"/>
      <c r="AI119" s="1"/>
      <c r="AJ119" s="1"/>
    </row>
    <row r="120" spans="3:36" ht="138.6" customHeight="1" x14ac:dyDescent="0.2">
      <c r="C120" s="231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  <c r="AE120" s="6"/>
      <c r="AF120" s="21"/>
      <c r="AG120" s="10"/>
      <c r="AH120" s="230"/>
      <c r="AI120" s="1"/>
      <c r="AJ120" s="1"/>
    </row>
    <row r="121" spans="3:36" ht="126.6" customHeight="1" x14ac:dyDescent="0.2">
      <c r="C121" s="200"/>
      <c r="D121" s="201"/>
      <c r="E121" s="201"/>
      <c r="F121" s="201"/>
      <c r="G121" s="201"/>
      <c r="H121" s="201"/>
      <c r="I121" s="201"/>
      <c r="J121" s="201"/>
      <c r="K121" s="201"/>
      <c r="L121" s="201"/>
      <c r="M121" s="201"/>
      <c r="N121" s="201"/>
      <c r="O121" s="201"/>
      <c r="P121" s="201"/>
      <c r="Q121" s="201"/>
      <c r="R121" s="201"/>
      <c r="S121" s="201"/>
      <c r="T121" s="201"/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1"/>
      <c r="AF121" s="29"/>
      <c r="AG121" s="10"/>
      <c r="AH121" s="230"/>
      <c r="AI121" s="1"/>
      <c r="AJ121" s="1"/>
    </row>
    <row r="122" spans="3:36" ht="136.15" customHeight="1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29"/>
      <c r="AG122" s="10"/>
      <c r="AH122" s="1"/>
      <c r="AI122" s="1"/>
      <c r="AJ122" s="1"/>
    </row>
    <row r="123" spans="3:36" x14ac:dyDescent="0.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29"/>
      <c r="AG123" s="1"/>
      <c r="AH123" s="1"/>
      <c r="AI123" s="1"/>
      <c r="AJ123" s="1"/>
    </row>
    <row r="124" spans="3:36" x14ac:dyDescent="0.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29"/>
      <c r="AG124" s="1"/>
      <c r="AH124" s="1"/>
      <c r="AI124" s="1"/>
      <c r="AJ124" s="1"/>
    </row>
    <row r="125" spans="3:36" x14ac:dyDescent="0.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29"/>
      <c r="AG125" s="1"/>
      <c r="AH125" s="1"/>
      <c r="AI125" s="1"/>
      <c r="AJ125" s="1"/>
    </row>
    <row r="126" spans="3:36" x14ac:dyDescent="0.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29"/>
      <c r="AG126" s="1"/>
      <c r="AH126" s="1"/>
      <c r="AI126" s="1"/>
      <c r="AJ126" s="1"/>
    </row>
    <row r="127" spans="3:36" x14ac:dyDescent="0.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29"/>
      <c r="AG127" s="1"/>
      <c r="AH127" s="1"/>
      <c r="AI127" s="1"/>
      <c r="AJ127" s="1"/>
    </row>
    <row r="128" spans="3:36" x14ac:dyDescent="0.2">
      <c r="AG128" s="1"/>
      <c r="AH128" s="1"/>
      <c r="AI128" s="1"/>
      <c r="AJ128" s="1"/>
    </row>
    <row r="136" spans="32:32" ht="60" x14ac:dyDescent="0.8">
      <c r="AF136" s="31" t="e">
        <f>#REF!+AF3+AF102</f>
        <v>#REF!</v>
      </c>
    </row>
  </sheetData>
  <mergeCells count="111">
    <mergeCell ref="C44:AC44"/>
    <mergeCell ref="C47:AC47"/>
    <mergeCell ref="C48:AC48"/>
    <mergeCell ref="C43:AC43"/>
    <mergeCell ref="C1:AJ1"/>
    <mergeCell ref="C29:AD29"/>
    <mergeCell ref="C42:AD42"/>
    <mergeCell ref="AA36:AD36"/>
    <mergeCell ref="C18:AD18"/>
    <mergeCell ref="AA11:AD11"/>
    <mergeCell ref="C24:AD24"/>
    <mergeCell ref="Z12:AD12"/>
    <mergeCell ref="C14:AD14"/>
    <mergeCell ref="C17:AD17"/>
    <mergeCell ref="C22:AD22"/>
    <mergeCell ref="C19:AD19"/>
    <mergeCell ref="C16:AD16"/>
    <mergeCell ref="C38:AD38"/>
    <mergeCell ref="AA35:AD35"/>
    <mergeCell ref="C41:AD41"/>
    <mergeCell ref="C46:AD46"/>
    <mergeCell ref="C7:AD7"/>
    <mergeCell ref="C4:AD4"/>
    <mergeCell ref="C15:AD15"/>
    <mergeCell ref="C5:AD5"/>
    <mergeCell ref="Z8:AD8"/>
    <mergeCell ref="C6:AD6"/>
    <mergeCell ref="C3:AD3"/>
    <mergeCell ref="C2:AD2"/>
    <mergeCell ref="Z13:AD13"/>
    <mergeCell ref="AA9:AD9"/>
    <mergeCell ref="AA10:AD10"/>
    <mergeCell ref="C20:AD20"/>
    <mergeCell ref="C21:AD21"/>
    <mergeCell ref="C25:AD25"/>
    <mergeCell ref="AA34:AD34"/>
    <mergeCell ref="C27:AD27"/>
    <mergeCell ref="C23:AD23"/>
    <mergeCell ref="Z32:AD32"/>
    <mergeCell ref="AA33:AD33"/>
    <mergeCell ref="C31:AD31"/>
    <mergeCell ref="C26:AD26"/>
    <mergeCell ref="C28:AD28"/>
    <mergeCell ref="C30:AD30"/>
    <mergeCell ref="C96:AD96"/>
    <mergeCell ref="Z72:AD72"/>
    <mergeCell ref="C91:AD91"/>
    <mergeCell ref="C83:AD83"/>
    <mergeCell ref="Z37:AD37"/>
    <mergeCell ref="C45:AD45"/>
    <mergeCell ref="C82:AD82"/>
    <mergeCell ref="C39:AD39"/>
    <mergeCell ref="C68:AD68"/>
    <mergeCell ref="C64:AD64"/>
    <mergeCell ref="C66:AD66"/>
    <mergeCell ref="C67:AD67"/>
    <mergeCell ref="C58:AD58"/>
    <mergeCell ref="C59:AD59"/>
    <mergeCell ref="C80:AD80"/>
    <mergeCell ref="C81:AD81"/>
    <mergeCell ref="C60:AD60"/>
    <mergeCell ref="C61:AD61"/>
    <mergeCell ref="C62:AD62"/>
    <mergeCell ref="C86:AD86"/>
    <mergeCell ref="C40:AD40"/>
    <mergeCell ref="C84:AD84"/>
    <mergeCell ref="C93:AD93"/>
    <mergeCell ref="C87:AD87"/>
    <mergeCell ref="AG112:AJ112"/>
    <mergeCell ref="C102:AD102"/>
    <mergeCell ref="C106:AD106"/>
    <mergeCell ref="AH120:AH121"/>
    <mergeCell ref="C118:AD118"/>
    <mergeCell ref="C119:AD119"/>
    <mergeCell ref="C120:AD120"/>
    <mergeCell ref="C117:AD117"/>
    <mergeCell ref="C107:AD107"/>
    <mergeCell ref="C104:AD104"/>
    <mergeCell ref="C105:AD105"/>
    <mergeCell ref="C108:AD108"/>
    <mergeCell ref="C116:AD116"/>
    <mergeCell ref="C115:AD115"/>
    <mergeCell ref="C110:AD110"/>
    <mergeCell ref="C114:AD114"/>
    <mergeCell ref="C112:AD112"/>
    <mergeCell ref="C111:AD111"/>
    <mergeCell ref="C109:AD109"/>
    <mergeCell ref="C50:AC50"/>
    <mergeCell ref="C51:AC51"/>
    <mergeCell ref="C53:AC53"/>
    <mergeCell ref="C49:AC49"/>
    <mergeCell ref="C95:AD95"/>
    <mergeCell ref="C113:AD113"/>
    <mergeCell ref="C121:AD121"/>
    <mergeCell ref="C97:AD97"/>
    <mergeCell ref="C103:AD103"/>
    <mergeCell ref="C92:AD92"/>
    <mergeCell ref="C85:AD85"/>
    <mergeCell ref="C75:AD75"/>
    <mergeCell ref="C76:AD76"/>
    <mergeCell ref="C77:AD77"/>
    <mergeCell ref="Z78:AD78"/>
    <mergeCell ref="Z79:AD79"/>
    <mergeCell ref="C54:AD54"/>
    <mergeCell ref="C69:AD69"/>
    <mergeCell ref="C70:AD70"/>
    <mergeCell ref="Z71:AD71"/>
    <mergeCell ref="C65:AD65"/>
    <mergeCell ref="C73:AD73"/>
    <mergeCell ref="C74:AD74"/>
    <mergeCell ref="C63:AD63"/>
  </mergeCells>
  <phoneticPr fontId="0" type="noConversion"/>
  <printOptions horizontalCentered="1"/>
  <pageMargins left="0.43307086614173229" right="0.19685039370078741" top="0.74803149606299213" bottom="0.74803149606299213" header="0.31496062992125984" footer="0.31496062992125984"/>
  <pageSetup paperSize="9" scale="64" fitToHeight="4" orientation="landscape" r:id="rId1"/>
  <headerFooter alignWithMargins="0"/>
  <rowBreaks count="1" manualBreakCount="1">
    <brk id="14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2016-04-13T07:06:05Z</cp:lastPrinted>
  <dcterms:created xsi:type="dcterms:W3CDTF">2005-09-14T12:04:44Z</dcterms:created>
  <dcterms:modified xsi:type="dcterms:W3CDTF">2016-04-13T07:06:51Z</dcterms:modified>
</cp:coreProperties>
</file>